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9 - 2022_002 - Clients Mélanie et Grégory Chicault - CLT000002\01- ADMINISTRATIF\"/>
    </mc:Choice>
  </mc:AlternateContent>
  <xr:revisionPtr revIDLastSave="0" documentId="13_ncr:1_{6AE518FA-A408-4963-AFE0-BD5248B871FD}" xr6:coauthVersionLast="47" xr6:coauthVersionMax="47" xr10:uidLastSave="{00000000-0000-0000-0000-000000000000}"/>
  <bookViews>
    <workbookView xWindow="-28920" yWindow="0" windowWidth="29040" windowHeight="15840" xr2:uid="{FA3725F0-FF59-4621-9DF6-1A69BD11EDD0}"/>
  </bookViews>
  <sheets>
    <sheet name="Réalisé" sheetId="1" r:id="rId1"/>
    <sheet name="Estimation" sheetId="2" r:id="rId2"/>
    <sheet name="Matériaux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3" i="1"/>
  <c r="E32" i="1"/>
  <c r="E26" i="1" l="1"/>
  <c r="E31" i="1"/>
  <c r="E27" i="1"/>
  <c r="E20" i="1"/>
  <c r="D14" i="1"/>
  <c r="D13" i="1"/>
  <c r="D12" i="1"/>
  <c r="D9" i="1"/>
  <c r="E9" i="1" s="1"/>
  <c r="D18" i="2"/>
  <c r="I12" i="2"/>
  <c r="E3" i="2"/>
  <c r="N4" i="1"/>
  <c r="E12" i="1" l="1"/>
  <c r="E6" i="1"/>
  <c r="E8" i="1"/>
  <c r="E7" i="1"/>
  <c r="E19" i="1"/>
  <c r="E5" i="1"/>
  <c r="K14" i="1" l="1"/>
</calcChain>
</file>

<file path=xl/sharedStrings.xml><?xml version="1.0" encoding="utf-8"?>
<sst xmlns="http://schemas.openxmlformats.org/spreadsheetml/2006/main" count="148" uniqueCount="125">
  <si>
    <t>Relevé de mesures</t>
  </si>
  <si>
    <t>nb H</t>
  </si>
  <si>
    <t>Remise au propre de l'existant</t>
  </si>
  <si>
    <t>calcul tarif + realisation devis</t>
  </si>
  <si>
    <t>mails / textos / tel</t>
  </si>
  <si>
    <t>HEURES PASSEES</t>
  </si>
  <si>
    <t>DEPENSES</t>
  </si>
  <si>
    <t>Impression</t>
  </si>
  <si>
    <t>en €</t>
  </si>
  <si>
    <t>Esquisse V1</t>
  </si>
  <si>
    <t>Esquisse V2</t>
  </si>
  <si>
    <t>RV presentation esq 1 (avec depl + CT à suivre)</t>
  </si>
  <si>
    <t>RV presentation esq 2 par téléphone + retours</t>
  </si>
  <si>
    <t>1er RV découverte chez le client</t>
  </si>
  <si>
    <t>KILOMETRES</t>
  </si>
  <si>
    <t>km AR</t>
  </si>
  <si>
    <t>20,8 km aller</t>
  </si>
  <si>
    <t>remise au propre de l'existant</t>
  </si>
  <si>
    <t>esq</t>
  </si>
  <si>
    <t>APS</t>
  </si>
  <si>
    <t>trajet (4 AR x 20mn)</t>
  </si>
  <si>
    <t>CLIENTS CHICAULT</t>
  </si>
  <si>
    <t>ajout 20% temps</t>
  </si>
  <si>
    <t>5 rv de 2,5H</t>
  </si>
  <si>
    <t>relevé + mise au propre</t>
  </si>
  <si>
    <t>trajet</t>
  </si>
  <si>
    <t xml:space="preserve">conception = </t>
  </si>
  <si>
    <t xml:space="preserve">TOTAL PREVU : </t>
  </si>
  <si>
    <t>3 jours</t>
  </si>
  <si>
    <t>Relevé de mesures (dont 40mn de trajet)</t>
  </si>
  <si>
    <t>2 scénarios</t>
  </si>
  <si>
    <t>Maj Esq suite rv esq 2</t>
  </si>
  <si>
    <t>Maj ESQ suite V3</t>
  </si>
  <si>
    <t>relevé</t>
  </si>
  <si>
    <t>découverte</t>
  </si>
  <si>
    <t>esq V2</t>
  </si>
  <si>
    <t>esq V1</t>
  </si>
  <si>
    <t>RV calage APS (avec depl)</t>
  </si>
  <si>
    <t>09h45</t>
  </si>
  <si>
    <t>11h30</t>
  </si>
  <si>
    <t>11h45</t>
  </si>
  <si>
    <t>11h58</t>
  </si>
  <si>
    <t>14h45</t>
  </si>
  <si>
    <t>16h25</t>
  </si>
  <si>
    <t>16h50</t>
  </si>
  <si>
    <t>17h45</t>
  </si>
  <si>
    <t>10h00</t>
  </si>
  <si>
    <t>10h50</t>
  </si>
  <si>
    <t>12h05</t>
  </si>
  <si>
    <t>13h15</t>
  </si>
  <si>
    <t>16h20</t>
  </si>
  <si>
    <t>20h20</t>
  </si>
  <si>
    <t>10h45</t>
  </si>
  <si>
    <t>12h30</t>
  </si>
  <si>
    <t>15h15</t>
  </si>
  <si>
    <t>17h00</t>
  </si>
  <si>
    <t>17h40</t>
  </si>
  <si>
    <t>18h30</t>
  </si>
  <si>
    <t>9h50</t>
  </si>
  <si>
    <t>14h55</t>
  </si>
  <si>
    <t>10h30</t>
  </si>
  <si>
    <t>11h40</t>
  </si>
  <si>
    <t>17h25</t>
  </si>
  <si>
    <t>18h20</t>
  </si>
  <si>
    <t>20h50</t>
  </si>
  <si>
    <t>13h30</t>
  </si>
  <si>
    <t>16h05</t>
  </si>
  <si>
    <t>20h30</t>
  </si>
  <si>
    <t>9h20</t>
  </si>
  <si>
    <t>13h45</t>
  </si>
  <si>
    <t>18h50</t>
  </si>
  <si>
    <t>19h05</t>
  </si>
  <si>
    <t>19h25</t>
  </si>
  <si>
    <t>19h35</t>
  </si>
  <si>
    <t>21h15</t>
  </si>
  <si>
    <t>RV presentation APS</t>
  </si>
  <si>
    <t>9h35</t>
  </si>
  <si>
    <t>14h</t>
  </si>
  <si>
    <t>15h50</t>
  </si>
  <si>
    <t>17h15</t>
  </si>
  <si>
    <t>MATERIAUX</t>
  </si>
  <si>
    <t>Placard entrée</t>
  </si>
  <si>
    <t>Leroy Merlin</t>
  </si>
  <si>
    <t>Etagère métallique utilitaire Versatile</t>
  </si>
  <si>
    <t>Placard salon</t>
  </si>
  <si>
    <t>Venidom / Sifisa</t>
  </si>
  <si>
    <t>2D Adjust</t>
  </si>
  <si>
    <t>Optirail à peindre</t>
  </si>
  <si>
    <t>Porte coulissante</t>
  </si>
  <si>
    <t>Portes coulissantes Nature ou Cocooning</t>
  </si>
  <si>
    <t>Bureau</t>
  </si>
  <si>
    <t>Venidom / Burger</t>
  </si>
  <si>
    <t>Caissons + plateaux</t>
  </si>
  <si>
    <t>Verrière</t>
  </si>
  <si>
    <t>Etagères métalliques</t>
  </si>
  <si>
    <t>Rayonnages archivage</t>
  </si>
  <si>
    <t>Bureau Vallee</t>
  </si>
  <si>
    <t>Equip'rayonnage</t>
  </si>
  <si>
    <t>Colonne à clapets</t>
  </si>
  <si>
    <t>tous</t>
  </si>
  <si>
    <t>Sol</t>
  </si>
  <si>
    <t>Egger</t>
  </si>
  <si>
    <t>Chêne de canton naturel (avec liège)</t>
  </si>
  <si>
    <t>Youk ? / Venidom ?</t>
  </si>
  <si>
    <t>Saint Maclou</t>
  </si>
  <si>
    <t>Linoleum Virtuo bois gris moyen</t>
  </si>
  <si>
    <t>Papier peint</t>
  </si>
  <si>
    <t>Marinière</t>
  </si>
  <si>
    <t>Etoffe - Cole and son</t>
  </si>
  <si>
    <t>Woods</t>
  </si>
  <si>
    <t>bois de bardage vintage gris clair</t>
  </si>
  <si>
    <t>Maj APS suite rv (buffet)</t>
  </si>
  <si>
    <t>9h55</t>
  </si>
  <si>
    <t>APD</t>
  </si>
  <si>
    <t>10h15</t>
  </si>
  <si>
    <t>RV presentation APD</t>
  </si>
  <si>
    <t>13h</t>
  </si>
  <si>
    <t>18h45</t>
  </si>
  <si>
    <t>RV presentation projet à Toutencouleur (hors depl)</t>
  </si>
  <si>
    <t>RV presentation projet à GMS (hors depl)</t>
  </si>
  <si>
    <t>CR + support suite rv</t>
  </si>
  <si>
    <t>Maj support suite rv GMS</t>
  </si>
  <si>
    <t>Echantillons Unikalo à récupérer</t>
  </si>
  <si>
    <t>Mail artisans</t>
  </si>
  <si>
    <t>Analyse devis GMS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</si>
</sst>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6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P55"/>
  <sheetViews>
    <sheetView tabSelected="1" topLeftCell="A2" workbookViewId="0">
      <selection activeCell="L21" sqref="L21"/>
    </sheetView>
  </sheetViews>
  <sheetFormatPr baseColWidth="10" defaultRowHeight="15" x14ac:dyDescent="0.25"/>
  <cols>
    <col min="2" max="2" width="58.140625" customWidth="1"/>
    <col min="7" max="7" width="14.42578125" customWidth="1"/>
    <col min="8" max="8" width="11.5703125" customWidth="1"/>
    <col min="14" max="14" width="13.7109375" customWidth="1"/>
  </cols>
  <sheetData>
    <row r="1" spans="1:16" x14ac:dyDescent="0.25">
      <c r="A1" t="s">
        <v>21</v>
      </c>
    </row>
    <row r="3" spans="1:16" x14ac:dyDescent="0.25">
      <c r="B3" s="6" t="s">
        <v>5</v>
      </c>
      <c r="C3" s="6"/>
      <c r="D3" s="6"/>
      <c r="E3" s="3">
        <f>SUM(E5:E55)</f>
        <v>148.25</v>
      </c>
      <c r="G3" s="6" t="s">
        <v>6</v>
      </c>
      <c r="H3" s="6"/>
      <c r="I3" s="6"/>
      <c r="L3" s="4" t="s">
        <v>14</v>
      </c>
      <c r="N3" t="s">
        <v>16</v>
      </c>
      <c r="O3">
        <v>41.6</v>
      </c>
      <c r="P3" t="s">
        <v>15</v>
      </c>
    </row>
    <row r="4" spans="1:16" x14ac:dyDescent="0.25">
      <c r="D4" t="s">
        <v>1</v>
      </c>
      <c r="I4" t="s">
        <v>8</v>
      </c>
      <c r="L4" s="1">
        <v>44685</v>
      </c>
      <c r="M4">
        <v>1</v>
      </c>
      <c r="N4" s="7">
        <f>SUM(M4:M7)</f>
        <v>4</v>
      </c>
      <c r="O4" t="s">
        <v>34</v>
      </c>
    </row>
    <row r="5" spans="1:16" x14ac:dyDescent="0.25">
      <c r="B5" t="s">
        <v>4</v>
      </c>
      <c r="E5" s="2">
        <f>D5</f>
        <v>0</v>
      </c>
      <c r="G5" t="s">
        <v>7</v>
      </c>
      <c r="H5" s="1"/>
      <c r="L5" s="1">
        <v>44692</v>
      </c>
      <c r="M5">
        <v>1</v>
      </c>
      <c r="N5" s="7"/>
      <c r="O5" t="s">
        <v>33</v>
      </c>
    </row>
    <row r="6" spans="1:16" x14ac:dyDescent="0.25">
      <c r="B6" t="s">
        <v>13</v>
      </c>
      <c r="C6" s="1">
        <v>44685</v>
      </c>
      <c r="D6">
        <v>2.5</v>
      </c>
      <c r="E6" s="2">
        <f>D6</f>
        <v>2.5</v>
      </c>
      <c r="H6" s="1"/>
      <c r="L6" s="1">
        <v>44712</v>
      </c>
      <c r="M6">
        <v>1</v>
      </c>
      <c r="N6" s="7"/>
      <c r="O6" t="s">
        <v>36</v>
      </c>
    </row>
    <row r="7" spans="1:16" x14ac:dyDescent="0.25">
      <c r="B7" t="s">
        <v>3</v>
      </c>
      <c r="C7" s="1">
        <v>44689</v>
      </c>
      <c r="D7">
        <v>1</v>
      </c>
      <c r="E7" s="2">
        <f>D7</f>
        <v>1</v>
      </c>
      <c r="L7" s="1">
        <v>44729</v>
      </c>
      <c r="M7">
        <v>1</v>
      </c>
      <c r="N7" s="7"/>
      <c r="O7" t="s">
        <v>35</v>
      </c>
    </row>
    <row r="8" spans="1:16" x14ac:dyDescent="0.25">
      <c r="B8" t="s">
        <v>29</v>
      </c>
      <c r="C8" s="1">
        <v>44692</v>
      </c>
      <c r="D8">
        <v>4.5</v>
      </c>
      <c r="E8" s="2">
        <f>D8</f>
        <v>4.5</v>
      </c>
    </row>
    <row r="9" spans="1:16" x14ac:dyDescent="0.25">
      <c r="B9" t="s">
        <v>2</v>
      </c>
      <c r="C9" s="1">
        <v>44693</v>
      </c>
      <c r="D9">
        <f>3.5+3.5</f>
        <v>7</v>
      </c>
      <c r="E9" s="7">
        <f>SUM(D9:D11)</f>
        <v>12</v>
      </c>
    </row>
    <row r="10" spans="1:16" x14ac:dyDescent="0.25">
      <c r="C10" s="1">
        <v>44694</v>
      </c>
      <c r="D10">
        <v>2</v>
      </c>
      <c r="E10" s="7"/>
    </row>
    <row r="11" spans="1:16" x14ac:dyDescent="0.25">
      <c r="C11" s="1">
        <v>44695</v>
      </c>
      <c r="D11">
        <v>3</v>
      </c>
      <c r="E11" s="7"/>
    </row>
    <row r="12" spans="1:16" x14ac:dyDescent="0.25">
      <c r="B12" t="s">
        <v>9</v>
      </c>
      <c r="C12" s="1">
        <v>44697</v>
      </c>
      <c r="D12">
        <f>0.25+1.75+4</f>
        <v>6</v>
      </c>
      <c r="E12" s="7">
        <f>SUM(D12:D18)</f>
        <v>28</v>
      </c>
      <c r="F12" t="s">
        <v>30</v>
      </c>
    </row>
    <row r="13" spans="1:16" x14ac:dyDescent="0.25">
      <c r="C13" s="1">
        <v>44698</v>
      </c>
      <c r="D13">
        <f>4+4.5</f>
        <v>8.5</v>
      </c>
      <c r="E13" s="7"/>
    </row>
    <row r="14" spans="1:16" x14ac:dyDescent="0.25">
      <c r="C14" s="1">
        <v>44700</v>
      </c>
      <c r="D14">
        <f>5.25</f>
        <v>5.25</v>
      </c>
      <c r="E14" s="7"/>
      <c r="J14">
        <v>1900</v>
      </c>
      <c r="K14">
        <f>J14/E3</f>
        <v>12.816188870151771</v>
      </c>
    </row>
    <row r="15" spans="1:16" x14ac:dyDescent="0.25">
      <c r="C15" s="1">
        <v>44703</v>
      </c>
      <c r="D15">
        <v>0.75</v>
      </c>
      <c r="E15" s="7"/>
    </row>
    <row r="16" spans="1:16" x14ac:dyDescent="0.25">
      <c r="C16" s="1">
        <v>44706</v>
      </c>
      <c r="D16">
        <v>3</v>
      </c>
      <c r="E16" s="7"/>
    </row>
    <row r="17" spans="2:5" x14ac:dyDescent="0.25">
      <c r="C17" s="1">
        <v>44707</v>
      </c>
      <c r="D17">
        <v>2</v>
      </c>
      <c r="E17" s="7"/>
    </row>
    <row r="18" spans="2:5" x14ac:dyDescent="0.25">
      <c r="C18" s="1">
        <v>44708</v>
      </c>
      <c r="D18">
        <v>2.5</v>
      </c>
      <c r="E18" s="7"/>
    </row>
    <row r="19" spans="2:5" x14ac:dyDescent="0.25">
      <c r="B19" t="s">
        <v>11</v>
      </c>
      <c r="C19" s="1">
        <v>44712</v>
      </c>
      <c r="D19">
        <v>3</v>
      </c>
      <c r="E19" s="2">
        <f>D19</f>
        <v>3</v>
      </c>
    </row>
    <row r="20" spans="2:5" x14ac:dyDescent="0.25">
      <c r="B20" t="s">
        <v>10</v>
      </c>
      <c r="C20" s="1">
        <v>44713</v>
      </c>
      <c r="D20">
        <v>1.25</v>
      </c>
      <c r="E20" s="6">
        <f>SUM(D20:D25)</f>
        <v>14.25</v>
      </c>
    </row>
    <row r="21" spans="2:5" x14ac:dyDescent="0.25">
      <c r="C21" s="1">
        <v>44714</v>
      </c>
      <c r="D21">
        <v>4.5</v>
      </c>
      <c r="E21" s="6"/>
    </row>
    <row r="22" spans="2:5" x14ac:dyDescent="0.25">
      <c r="C22" s="1">
        <v>44715</v>
      </c>
      <c r="D22">
        <v>2.25</v>
      </c>
      <c r="E22" s="6"/>
    </row>
    <row r="23" spans="2:5" x14ac:dyDescent="0.25">
      <c r="C23" s="1">
        <v>44722</v>
      </c>
      <c r="D23">
        <v>0.75</v>
      </c>
      <c r="E23" s="6"/>
    </row>
    <row r="24" spans="2:5" x14ac:dyDescent="0.25">
      <c r="C24" s="1">
        <v>44724</v>
      </c>
      <c r="D24">
        <v>2.5</v>
      </c>
      <c r="E24" s="6"/>
    </row>
    <row r="25" spans="2:5" x14ac:dyDescent="0.25">
      <c r="C25" s="1">
        <v>44725</v>
      </c>
      <c r="D25">
        <v>3</v>
      </c>
      <c r="E25" s="6"/>
    </row>
    <row r="26" spans="2:5" x14ac:dyDescent="0.25">
      <c r="B26" t="s">
        <v>12</v>
      </c>
      <c r="C26" s="1">
        <v>44729</v>
      </c>
      <c r="D26">
        <v>2.75</v>
      </c>
      <c r="E26" s="2">
        <f>D26</f>
        <v>2.75</v>
      </c>
    </row>
    <row r="27" spans="2:5" x14ac:dyDescent="0.25">
      <c r="B27" t="s">
        <v>31</v>
      </c>
      <c r="C27" s="1">
        <v>44733</v>
      </c>
      <c r="D27">
        <v>1</v>
      </c>
      <c r="E27" s="6">
        <f>SUM(D27:D30)</f>
        <v>6.75</v>
      </c>
    </row>
    <row r="28" spans="2:5" x14ac:dyDescent="0.25">
      <c r="C28" s="1">
        <v>44734</v>
      </c>
      <c r="D28">
        <v>2</v>
      </c>
      <c r="E28" s="6"/>
    </row>
    <row r="29" spans="2:5" x14ac:dyDescent="0.25">
      <c r="C29" s="1">
        <v>44735</v>
      </c>
      <c r="D29">
        <v>2</v>
      </c>
      <c r="E29" s="6"/>
    </row>
    <row r="30" spans="2:5" x14ac:dyDescent="0.25">
      <c r="C30" s="1">
        <v>44739</v>
      </c>
      <c r="D30">
        <v>1.75</v>
      </c>
      <c r="E30" s="6"/>
    </row>
    <row r="31" spans="2:5" x14ac:dyDescent="0.25">
      <c r="B31" t="s">
        <v>32</v>
      </c>
      <c r="C31" s="1">
        <v>44746</v>
      </c>
      <c r="D31">
        <v>0.5</v>
      </c>
      <c r="E31" s="2">
        <f>D31</f>
        <v>0.5</v>
      </c>
    </row>
    <row r="32" spans="2:5" x14ac:dyDescent="0.25">
      <c r="B32" t="s">
        <v>37</v>
      </c>
      <c r="C32" s="1">
        <v>44802</v>
      </c>
      <c r="D32">
        <v>2.5</v>
      </c>
      <c r="E32" s="6">
        <f>SUM(D32:D43)</f>
        <v>52.25</v>
      </c>
    </row>
    <row r="33" spans="2:13" x14ac:dyDescent="0.25">
      <c r="B33" t="s">
        <v>19</v>
      </c>
      <c r="C33" s="1">
        <v>44832</v>
      </c>
      <c r="D33">
        <v>4.5</v>
      </c>
      <c r="E33" s="6"/>
      <c r="F33" t="s">
        <v>38</v>
      </c>
      <c r="G33" t="s">
        <v>39</v>
      </c>
      <c r="H33" t="s">
        <v>40</v>
      </c>
      <c r="I33" t="s">
        <v>41</v>
      </c>
      <c r="J33" t="s">
        <v>42</v>
      </c>
      <c r="K33" t="s">
        <v>43</v>
      </c>
      <c r="L33" t="s">
        <v>44</v>
      </c>
      <c r="M33" t="s">
        <v>45</v>
      </c>
    </row>
    <row r="34" spans="2:13" x14ac:dyDescent="0.25">
      <c r="C34" s="1">
        <v>44833</v>
      </c>
      <c r="D34">
        <v>6</v>
      </c>
      <c r="E34" s="6"/>
      <c r="F34" t="s">
        <v>46</v>
      </c>
      <c r="G34" t="s">
        <v>47</v>
      </c>
      <c r="H34" t="s">
        <v>48</v>
      </c>
      <c r="I34" t="s">
        <v>49</v>
      </c>
      <c r="J34" t="s">
        <v>50</v>
      </c>
      <c r="K34" t="s">
        <v>51</v>
      </c>
    </row>
    <row r="35" spans="2:13" x14ac:dyDescent="0.25">
      <c r="C35" s="1">
        <v>44844</v>
      </c>
      <c r="D35">
        <v>4.25</v>
      </c>
      <c r="E35" s="6"/>
      <c r="F35" t="s">
        <v>52</v>
      </c>
      <c r="G35" t="s">
        <v>53</v>
      </c>
      <c r="H35" t="s">
        <v>54</v>
      </c>
      <c r="I35" t="s">
        <v>55</v>
      </c>
      <c r="J35" t="s">
        <v>56</v>
      </c>
      <c r="K35" t="s">
        <v>57</v>
      </c>
    </row>
    <row r="36" spans="2:13" x14ac:dyDescent="0.25">
      <c r="C36" s="1">
        <v>44845</v>
      </c>
      <c r="D36">
        <v>3</v>
      </c>
      <c r="E36" s="6"/>
      <c r="F36" t="s">
        <v>58</v>
      </c>
      <c r="G36" t="s">
        <v>40</v>
      </c>
      <c r="H36" t="s">
        <v>59</v>
      </c>
      <c r="I36" t="s">
        <v>55</v>
      </c>
    </row>
    <row r="37" spans="2:13" x14ac:dyDescent="0.25">
      <c r="C37" s="1">
        <v>44846</v>
      </c>
      <c r="D37">
        <v>5.75</v>
      </c>
      <c r="E37" s="6"/>
      <c r="F37" t="s">
        <v>60</v>
      </c>
      <c r="G37" t="s">
        <v>61</v>
      </c>
      <c r="H37" t="s">
        <v>54</v>
      </c>
      <c r="I37" t="s">
        <v>62</v>
      </c>
      <c r="J37" t="s">
        <v>63</v>
      </c>
      <c r="K37" t="s">
        <v>64</v>
      </c>
    </row>
    <row r="38" spans="2:13" x14ac:dyDescent="0.25">
      <c r="C38" s="1">
        <v>44847</v>
      </c>
      <c r="D38">
        <v>7.5</v>
      </c>
      <c r="E38" s="6"/>
      <c r="F38" t="s">
        <v>60</v>
      </c>
      <c r="G38" t="s">
        <v>65</v>
      </c>
      <c r="H38" t="s">
        <v>66</v>
      </c>
      <c r="I38" t="s">
        <v>67</v>
      </c>
    </row>
    <row r="39" spans="2:13" x14ac:dyDescent="0.25">
      <c r="C39" s="1">
        <v>44848</v>
      </c>
      <c r="D39">
        <v>4.5</v>
      </c>
      <c r="E39" s="6"/>
      <c r="F39" t="s">
        <v>68</v>
      </c>
      <c r="G39" t="s">
        <v>69</v>
      </c>
    </row>
    <row r="40" spans="2:13" x14ac:dyDescent="0.25">
      <c r="C40" s="1">
        <v>44852</v>
      </c>
      <c r="D40">
        <v>4</v>
      </c>
      <c r="E40" s="6"/>
      <c r="F40" t="s">
        <v>44</v>
      </c>
      <c r="G40" t="s">
        <v>70</v>
      </c>
      <c r="H40" t="s">
        <v>71</v>
      </c>
      <c r="I40" t="s">
        <v>72</v>
      </c>
      <c r="J40" t="s">
        <v>73</v>
      </c>
      <c r="K40" t="s">
        <v>74</v>
      </c>
    </row>
    <row r="41" spans="2:13" x14ac:dyDescent="0.25">
      <c r="C41" s="1">
        <v>44853</v>
      </c>
      <c r="D41">
        <v>5.25</v>
      </c>
      <c r="E41" s="6"/>
      <c r="F41" t="s">
        <v>68</v>
      </c>
      <c r="G41" t="s">
        <v>76</v>
      </c>
      <c r="H41" t="s">
        <v>52</v>
      </c>
      <c r="I41" t="s">
        <v>77</v>
      </c>
      <c r="J41" t="s">
        <v>78</v>
      </c>
      <c r="K41" t="s">
        <v>79</v>
      </c>
    </row>
    <row r="42" spans="2:13" x14ac:dyDescent="0.25">
      <c r="B42" t="s">
        <v>75</v>
      </c>
      <c r="C42" s="1">
        <v>44862</v>
      </c>
      <c r="D42">
        <v>2.5</v>
      </c>
      <c r="E42" s="6"/>
    </row>
    <row r="43" spans="2:13" x14ac:dyDescent="0.25">
      <c r="B43" t="s">
        <v>111</v>
      </c>
      <c r="C43" s="1">
        <v>44865</v>
      </c>
      <c r="D43">
        <v>2.5</v>
      </c>
      <c r="E43" s="6"/>
      <c r="F43" t="s">
        <v>112</v>
      </c>
      <c r="G43" t="s">
        <v>53</v>
      </c>
    </row>
    <row r="44" spans="2:13" x14ac:dyDescent="0.25">
      <c r="B44" t="s">
        <v>113</v>
      </c>
      <c r="C44" s="1">
        <v>44886</v>
      </c>
      <c r="D44">
        <v>6.25</v>
      </c>
      <c r="E44" s="6">
        <f>SUM(D44:D55)</f>
        <v>20.75</v>
      </c>
      <c r="F44" t="s">
        <v>114</v>
      </c>
      <c r="G44" t="s">
        <v>116</v>
      </c>
      <c r="H44" t="s">
        <v>54</v>
      </c>
      <c r="I44" t="s">
        <v>117</v>
      </c>
    </row>
    <row r="45" spans="2:13" x14ac:dyDescent="0.25">
      <c r="C45" s="1">
        <v>44895</v>
      </c>
      <c r="D45">
        <v>1</v>
      </c>
      <c r="E45" s="6"/>
    </row>
    <row r="46" spans="2:13" x14ac:dyDescent="0.25">
      <c r="C46" s="1"/>
      <c r="E46" s="6"/>
    </row>
    <row r="47" spans="2:13" x14ac:dyDescent="0.25">
      <c r="B47" t="s">
        <v>115</v>
      </c>
      <c r="C47" s="1">
        <v>44897</v>
      </c>
      <c r="D47">
        <v>2</v>
      </c>
      <c r="E47" s="6"/>
    </row>
    <row r="48" spans="2:13" x14ac:dyDescent="0.25">
      <c r="B48" t="s">
        <v>118</v>
      </c>
      <c r="C48" s="1">
        <v>44967</v>
      </c>
      <c r="D48">
        <v>1.5</v>
      </c>
      <c r="E48" s="6"/>
    </row>
    <row r="49" spans="2:5" x14ac:dyDescent="0.25">
      <c r="B49" t="s">
        <v>119</v>
      </c>
      <c r="C49" s="1">
        <v>45084</v>
      </c>
      <c r="D49">
        <v>2</v>
      </c>
      <c r="E49" s="6"/>
    </row>
    <row r="50" spans="2:5" x14ac:dyDescent="0.25">
      <c r="B50" t="s">
        <v>120</v>
      </c>
      <c r="C50" s="1">
        <v>45085</v>
      </c>
      <c r="D50">
        <v>1</v>
      </c>
      <c r="E50" s="6"/>
    </row>
    <row r="51" spans="2:5" x14ac:dyDescent="0.25">
      <c r="B51" t="s">
        <v>121</v>
      </c>
      <c r="C51" s="1">
        <v>45086</v>
      </c>
      <c r="D51">
        <v>1.5</v>
      </c>
      <c r="E51" s="6"/>
    </row>
    <row r="52" spans="2:5" x14ac:dyDescent="0.25">
      <c r="B52" t="s">
        <v>122</v>
      </c>
      <c r="E52" s="6"/>
    </row>
    <row r="53" spans="2:5" x14ac:dyDescent="0.25">
      <c r="B53" t="s">
        <v>121</v>
      </c>
      <c r="C53" s="1">
        <v>45089</v>
      </c>
      <c r="D53">
        <v>3</v>
      </c>
      <c r="E53" s="6"/>
    </row>
    <row r="54" spans="2:5" x14ac:dyDescent="0.25">
      <c r="B54" t="s">
        <v>123</v>
      </c>
      <c r="C54" s="1">
        <v>45096</v>
      </c>
      <c r="D54">
        <v>0.5</v>
      </c>
      <c r="E54" s="6"/>
    </row>
    <row r="55" spans="2:5" x14ac:dyDescent="0.25">
      <c r="B55" t="s">
        <v>124</v>
      </c>
      <c r="C55" s="1">
        <v>45098</v>
      </c>
      <c r="D55">
        <v>2</v>
      </c>
      <c r="E55" s="6"/>
    </row>
  </sheetData>
  <mergeCells count="9">
    <mergeCell ref="E44:E55"/>
    <mergeCell ref="N4:N7"/>
    <mergeCell ref="E27:E30"/>
    <mergeCell ref="G3:I3"/>
    <mergeCell ref="B3:D3"/>
    <mergeCell ref="E12:E18"/>
    <mergeCell ref="E20:E25"/>
    <mergeCell ref="E9:E11"/>
    <mergeCell ref="E32:E4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9041-2EC0-4E57-9BE9-61605BF80D78}">
  <dimension ref="A1:N18"/>
  <sheetViews>
    <sheetView workbookViewId="0">
      <selection activeCell="F21" sqref="F21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  <col min="14" max="14" width="13.7109375" customWidth="1"/>
  </cols>
  <sheetData>
    <row r="1" spans="1:14" x14ac:dyDescent="0.25">
      <c r="A1" t="s">
        <v>21</v>
      </c>
    </row>
    <row r="3" spans="1:14" x14ac:dyDescent="0.25">
      <c r="B3" s="6" t="s">
        <v>5</v>
      </c>
      <c r="C3" s="6"/>
      <c r="D3" s="6"/>
      <c r="E3" s="3">
        <f>SUM(D5:D10)</f>
        <v>41.5</v>
      </c>
      <c r="G3" s="6"/>
      <c r="H3" s="6"/>
      <c r="I3" s="6"/>
      <c r="L3" s="4"/>
    </row>
    <row r="4" spans="1:14" x14ac:dyDescent="0.25">
      <c r="D4" t="s">
        <v>1</v>
      </c>
      <c r="L4" s="1"/>
      <c r="N4" s="7"/>
    </row>
    <row r="5" spans="1:14" x14ac:dyDescent="0.25">
      <c r="B5" t="s">
        <v>13</v>
      </c>
      <c r="C5" s="1"/>
      <c r="D5">
        <v>2.5</v>
      </c>
      <c r="E5" s="2"/>
      <c r="H5" s="1"/>
      <c r="L5" s="1"/>
      <c r="N5" s="7"/>
    </row>
    <row r="6" spans="1:14" x14ac:dyDescent="0.25">
      <c r="B6" t="s">
        <v>0</v>
      </c>
      <c r="C6" s="1"/>
      <c r="D6">
        <v>3</v>
      </c>
      <c r="E6" s="2"/>
    </row>
    <row r="7" spans="1:14" x14ac:dyDescent="0.25">
      <c r="B7" t="s">
        <v>17</v>
      </c>
      <c r="D7">
        <v>8</v>
      </c>
    </row>
    <row r="8" spans="1:14" x14ac:dyDescent="0.25">
      <c r="B8" t="s">
        <v>18</v>
      </c>
      <c r="D8">
        <v>20</v>
      </c>
    </row>
    <row r="9" spans="1:14" x14ac:dyDescent="0.25">
      <c r="B9" t="s">
        <v>19</v>
      </c>
      <c r="D9">
        <v>5</v>
      </c>
    </row>
    <row r="10" spans="1:14" x14ac:dyDescent="0.25">
      <c r="B10" t="s">
        <v>20</v>
      </c>
      <c r="D10">
        <v>3</v>
      </c>
    </row>
    <row r="12" spans="1:14" x14ac:dyDescent="0.25">
      <c r="E12" t="s">
        <v>22</v>
      </c>
      <c r="G12">
        <v>50</v>
      </c>
      <c r="H12" s="5">
        <v>1900</v>
      </c>
      <c r="I12" s="5">
        <f>H12/G12</f>
        <v>38</v>
      </c>
    </row>
    <row r="14" spans="1:14" x14ac:dyDescent="0.25">
      <c r="B14" t="s">
        <v>27</v>
      </c>
      <c r="D14">
        <v>50</v>
      </c>
    </row>
    <row r="15" spans="1:14" x14ac:dyDescent="0.25">
      <c r="B15" t="s">
        <v>23</v>
      </c>
      <c r="D15">
        <v>12.5</v>
      </c>
    </row>
    <row r="16" spans="1:14" x14ac:dyDescent="0.25">
      <c r="B16" t="s">
        <v>24</v>
      </c>
      <c r="D16">
        <v>11</v>
      </c>
    </row>
    <row r="17" spans="2:5" x14ac:dyDescent="0.25">
      <c r="B17" t="s">
        <v>25</v>
      </c>
      <c r="D17">
        <v>3</v>
      </c>
    </row>
    <row r="18" spans="2:5" x14ac:dyDescent="0.25">
      <c r="B18" t="s">
        <v>26</v>
      </c>
      <c r="D18">
        <f>D14-D15-D16-D17</f>
        <v>23.5</v>
      </c>
      <c r="E18" t="s">
        <v>28</v>
      </c>
    </row>
  </sheetData>
  <mergeCells count="3">
    <mergeCell ref="B3:D3"/>
    <mergeCell ref="G3:I3"/>
    <mergeCell ref="N4:N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C96D-AE50-4026-9572-51B45961D5AC}">
  <dimension ref="A1:E23"/>
  <sheetViews>
    <sheetView workbookViewId="0">
      <selection activeCell="E29" sqref="E29"/>
    </sheetView>
  </sheetViews>
  <sheetFormatPr baseColWidth="10" defaultRowHeight="15" x14ac:dyDescent="0.25"/>
  <cols>
    <col min="2" max="2" width="37.28515625" customWidth="1"/>
    <col min="3" max="3" width="5.140625" customWidth="1"/>
    <col min="4" max="4" width="31.140625" customWidth="1"/>
    <col min="5" max="5" width="56.28515625" customWidth="1"/>
  </cols>
  <sheetData>
    <row r="1" spans="1:5" x14ac:dyDescent="0.25">
      <c r="A1" s="4" t="s">
        <v>80</v>
      </c>
    </row>
    <row r="4" spans="1:5" x14ac:dyDescent="0.25">
      <c r="B4" t="s">
        <v>81</v>
      </c>
      <c r="C4">
        <v>1</v>
      </c>
      <c r="D4" t="s">
        <v>82</v>
      </c>
      <c r="E4" t="s">
        <v>83</v>
      </c>
    </row>
    <row r="5" spans="1:5" x14ac:dyDescent="0.25">
      <c r="C5">
        <v>2</v>
      </c>
    </row>
    <row r="6" spans="1:5" x14ac:dyDescent="0.25">
      <c r="C6">
        <v>3</v>
      </c>
      <c r="D6" t="s">
        <v>85</v>
      </c>
      <c r="E6" t="s">
        <v>86</v>
      </c>
    </row>
    <row r="7" spans="1:5" x14ac:dyDescent="0.25">
      <c r="C7">
        <v>4</v>
      </c>
      <c r="D7" t="s">
        <v>85</v>
      </c>
      <c r="E7" t="s">
        <v>86</v>
      </c>
    </row>
    <row r="9" spans="1:5" x14ac:dyDescent="0.25">
      <c r="B9" t="s">
        <v>84</v>
      </c>
      <c r="C9">
        <v>1</v>
      </c>
      <c r="D9" t="s">
        <v>82</v>
      </c>
      <c r="E9" t="s">
        <v>83</v>
      </c>
    </row>
    <row r="10" spans="1:5" x14ac:dyDescent="0.25">
      <c r="C10">
        <v>2</v>
      </c>
    </row>
    <row r="11" spans="1:5" x14ac:dyDescent="0.25">
      <c r="C11">
        <v>3</v>
      </c>
      <c r="D11" t="s">
        <v>97</v>
      </c>
      <c r="E11" t="s">
        <v>95</v>
      </c>
    </row>
    <row r="12" spans="1:5" x14ac:dyDescent="0.25">
      <c r="C12">
        <v>3</v>
      </c>
      <c r="D12" t="s">
        <v>96</v>
      </c>
      <c r="E12" t="s">
        <v>98</v>
      </c>
    </row>
    <row r="13" spans="1:5" x14ac:dyDescent="0.25">
      <c r="C13" t="s">
        <v>99</v>
      </c>
      <c r="D13" t="s">
        <v>85</v>
      </c>
      <c r="E13" t="s">
        <v>89</v>
      </c>
    </row>
    <row r="14" spans="1:5" x14ac:dyDescent="0.25">
      <c r="B14" t="s">
        <v>88</v>
      </c>
      <c r="D14" t="s">
        <v>85</v>
      </c>
      <c r="E14" t="s">
        <v>87</v>
      </c>
    </row>
    <row r="15" spans="1:5" x14ac:dyDescent="0.25">
      <c r="B15" t="s">
        <v>90</v>
      </c>
      <c r="C15">
        <v>1</v>
      </c>
      <c r="D15" t="s">
        <v>103</v>
      </c>
      <c r="E15" t="s">
        <v>94</v>
      </c>
    </row>
    <row r="16" spans="1:5" x14ac:dyDescent="0.25">
      <c r="C16">
        <v>2</v>
      </c>
      <c r="D16" t="s">
        <v>91</v>
      </c>
      <c r="E16" t="s">
        <v>92</v>
      </c>
    </row>
    <row r="17" spans="2:5" x14ac:dyDescent="0.25">
      <c r="E17" t="s">
        <v>93</v>
      </c>
    </row>
    <row r="19" spans="2:5" x14ac:dyDescent="0.25">
      <c r="B19" t="s">
        <v>100</v>
      </c>
      <c r="C19">
        <v>1</v>
      </c>
      <c r="D19" t="s">
        <v>104</v>
      </c>
      <c r="E19" t="s">
        <v>105</v>
      </c>
    </row>
    <row r="20" spans="2:5" x14ac:dyDescent="0.25">
      <c r="C20">
        <v>2</v>
      </c>
      <c r="D20" t="s">
        <v>101</v>
      </c>
      <c r="E20" t="s">
        <v>102</v>
      </c>
    </row>
    <row r="21" spans="2:5" x14ac:dyDescent="0.25">
      <c r="B21" t="s">
        <v>106</v>
      </c>
      <c r="D21" t="s">
        <v>82</v>
      </c>
      <c r="E21" t="s">
        <v>107</v>
      </c>
    </row>
    <row r="22" spans="2:5" x14ac:dyDescent="0.25">
      <c r="D22" t="s">
        <v>82</v>
      </c>
      <c r="E22" t="s">
        <v>110</v>
      </c>
    </row>
    <row r="23" spans="2:5" x14ac:dyDescent="0.25">
      <c r="D23" t="s">
        <v>108</v>
      </c>
      <c r="E23" t="s">
        <v>109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Réalisé</vt:lpstr>
      <vt:lpstr>Estimation</vt:lpstr>
      <vt:lpstr>Matériaux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Laurence DUMONT</cp:lastModifiedBy>
  <dcterms:created xsi:type="dcterms:W3CDTF">2021-12-07T19:08:53Z</dcterms:created>
  <dcterms:modified xsi:type="dcterms:W3CDTF">2023-12-19T15:01:14Z</dcterms:modified>
</cp:coreProperties>
</file>