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52 - Gregory Beuille - CLT00044\01- ADMINISTRATIF\"/>
    </mc:Choice>
  </mc:AlternateContent>
  <xr:revisionPtr revIDLastSave="0" documentId="13_ncr:1_{49578584-BB7B-4A2D-B4DC-F112D2F28729}" xr6:coauthVersionLast="47" xr6:coauthVersionMax="47" xr10:uidLastSave="{00000000-0000-0000-0000-000000000000}"/>
  <bookViews>
    <workbookView xWindow="-28920" yWindow="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M7" i="2"/>
  <c r="G13" i="2"/>
  <c r="D13" i="2"/>
  <c r="E13" i="2"/>
  <c r="F13" i="2"/>
  <c r="C13" i="2"/>
  <c r="H12" i="2"/>
  <c r="E12" i="2"/>
  <c r="F12" i="2" s="1"/>
  <c r="D12" i="2"/>
  <c r="E10" i="1"/>
  <c r="E7" i="1"/>
  <c r="D17" i="1"/>
  <c r="D15" i="1"/>
  <c r="F5" i="2" l="1"/>
  <c r="H7" i="2"/>
  <c r="D6" i="1"/>
  <c r="D5" i="2"/>
  <c r="D7" i="2"/>
  <c r="E7" i="2" l="1"/>
  <c r="E8" i="2"/>
  <c r="E9" i="2"/>
  <c r="E6" i="2"/>
  <c r="F6" i="2" s="1"/>
  <c r="F7" i="2" l="1"/>
  <c r="D8" i="2"/>
  <c r="M6" i="2"/>
  <c r="E6" i="1" l="1"/>
  <c r="E19" i="1"/>
  <c r="E5" i="1"/>
  <c r="D10" i="2"/>
  <c r="F10" i="2"/>
  <c r="E10" i="2"/>
  <c r="C10" i="2"/>
  <c r="G10" i="2"/>
  <c r="H10" i="2" s="1"/>
  <c r="L10" i="2"/>
  <c r="M10" i="2" s="1"/>
  <c r="J10" i="2" l="1"/>
</calcChain>
</file>

<file path=xl/sharedStrings.xml><?xml version="1.0" encoding="utf-8"?>
<sst xmlns="http://schemas.openxmlformats.org/spreadsheetml/2006/main" count="57" uniqueCount="52">
  <si>
    <t>nb H</t>
  </si>
  <si>
    <t>Remise au propre de l'existant</t>
  </si>
  <si>
    <t>calcul tarif + realisation devis</t>
  </si>
  <si>
    <t>HEURES PASSEES</t>
  </si>
  <si>
    <t>CLIENT BEUILLE</t>
  </si>
  <si>
    <t>RV découverte (hors depl)</t>
  </si>
  <si>
    <t>Tarif estimé</t>
  </si>
  <si>
    <t>Tarif devis</t>
  </si>
  <si>
    <t>Heures réelles</t>
  </si>
  <si>
    <t>coût horaire réel</t>
  </si>
  <si>
    <t>RV déco</t>
  </si>
  <si>
    <t>devis</t>
  </si>
  <si>
    <t>remise au propre</t>
  </si>
  <si>
    <t>recherche esquisses</t>
  </si>
  <si>
    <t>rv pres avec depl</t>
  </si>
  <si>
    <t xml:space="preserve">montant devis </t>
  </si>
  <si>
    <t xml:space="preserve">tx horaire réel : </t>
  </si>
  <si>
    <t>forfait déco fournisseurs</t>
  </si>
  <si>
    <t>14h25</t>
  </si>
  <si>
    <t>NB h à 70€ suivant devis</t>
  </si>
  <si>
    <t>Heures estimées</t>
  </si>
  <si>
    <t>16h</t>
  </si>
  <si>
    <t>18h30</t>
  </si>
  <si>
    <t>11h05</t>
  </si>
  <si>
    <t>12h50</t>
  </si>
  <si>
    <t>Esquisse</t>
  </si>
  <si>
    <t>19h45</t>
  </si>
  <si>
    <t>21h</t>
  </si>
  <si>
    <t>9h30</t>
  </si>
  <si>
    <t>10h30</t>
  </si>
  <si>
    <t>11h30</t>
  </si>
  <si>
    <t>12h15</t>
  </si>
  <si>
    <t>16h25</t>
  </si>
  <si>
    <t>18h</t>
  </si>
  <si>
    <t>9h35</t>
  </si>
  <si>
    <t>10h50</t>
  </si>
  <si>
    <t>12h20</t>
  </si>
  <si>
    <t>13h20</t>
  </si>
  <si>
    <t>19h15</t>
  </si>
  <si>
    <t>21h30</t>
  </si>
  <si>
    <t>14h20</t>
  </si>
  <si>
    <t>16h40</t>
  </si>
  <si>
    <t>9h40</t>
  </si>
  <si>
    <t>11h10</t>
  </si>
  <si>
    <t>14h45</t>
  </si>
  <si>
    <t>19h</t>
  </si>
  <si>
    <t>13h</t>
  </si>
  <si>
    <t>12h40</t>
  </si>
  <si>
    <t>14h30</t>
  </si>
  <si>
    <t>non facturé</t>
  </si>
  <si>
    <t>sans la déco</t>
  </si>
  <si>
    <t>RV presentation esq 1 (hors depl)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</si>
</sst>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K19"/>
  <sheetViews>
    <sheetView tabSelected="1" workbookViewId="0">
      <selection activeCell="L22" sqref="L22"/>
    </sheetView>
  </sheetViews>
  <sheetFormatPr baseColWidth="10" defaultRowHeight="15" x14ac:dyDescent="0.25"/>
  <cols>
    <col min="2" max="2" width="44.5703125" customWidth="1"/>
    <col min="7" max="7" width="14.42578125" customWidth="1"/>
    <col min="8" max="8" width="11.5703125" customWidth="1"/>
  </cols>
  <sheetData>
    <row r="1" spans="1:11" x14ac:dyDescent="0.25">
      <c r="A1" t="s">
        <v>4</v>
      </c>
    </row>
    <row r="3" spans="1:11" x14ac:dyDescent="0.25">
      <c r="B3" s="16" t="s">
        <v>3</v>
      </c>
      <c r="C3" s="16"/>
      <c r="D3" s="16"/>
      <c r="E3" s="3">
        <f>SUM(E5:E19)</f>
        <v>45.5</v>
      </c>
      <c r="G3" s="16"/>
      <c r="H3" s="16"/>
      <c r="I3" s="16"/>
    </row>
    <row r="4" spans="1:11" x14ac:dyDescent="0.25">
      <c r="D4" t="s">
        <v>0</v>
      </c>
    </row>
    <row r="5" spans="1:11" x14ac:dyDescent="0.25">
      <c r="B5" t="s">
        <v>5</v>
      </c>
      <c r="C5" s="1">
        <v>45303</v>
      </c>
      <c r="D5">
        <v>2.5</v>
      </c>
      <c r="E5" s="2">
        <f>D5</f>
        <v>2.5</v>
      </c>
      <c r="H5" s="1"/>
    </row>
    <row r="6" spans="1:11" x14ac:dyDescent="0.25">
      <c r="B6" t="s">
        <v>2</v>
      </c>
      <c r="C6" s="1">
        <v>45309</v>
      </c>
      <c r="D6">
        <f>2+1.5</f>
        <v>3.5</v>
      </c>
      <c r="E6" s="2">
        <f>D6</f>
        <v>3.5</v>
      </c>
      <c r="F6" t="s">
        <v>18</v>
      </c>
    </row>
    <row r="7" spans="1:11" x14ac:dyDescent="0.25">
      <c r="B7" t="s">
        <v>1</v>
      </c>
      <c r="C7" s="1">
        <v>45321</v>
      </c>
      <c r="D7">
        <v>2.5</v>
      </c>
      <c r="E7" s="16">
        <f>SUM(D7:D9)</f>
        <v>4.75</v>
      </c>
      <c r="F7" t="s">
        <v>21</v>
      </c>
      <c r="G7" t="s">
        <v>22</v>
      </c>
    </row>
    <row r="8" spans="1:11" x14ac:dyDescent="0.25">
      <c r="C8" s="1">
        <v>45323</v>
      </c>
      <c r="D8">
        <v>0.5</v>
      </c>
      <c r="E8" s="16"/>
    </row>
    <row r="9" spans="1:11" x14ac:dyDescent="0.25">
      <c r="C9" s="1">
        <v>45327</v>
      </c>
      <c r="D9">
        <v>1.75</v>
      </c>
      <c r="E9" s="16"/>
      <c r="F9" t="s">
        <v>23</v>
      </c>
      <c r="G9" t="s">
        <v>24</v>
      </c>
    </row>
    <row r="10" spans="1:11" x14ac:dyDescent="0.25">
      <c r="B10" t="s">
        <v>25</v>
      </c>
      <c r="C10" s="1">
        <v>45328</v>
      </c>
      <c r="D10">
        <v>3.25</v>
      </c>
      <c r="E10" s="16">
        <f>SUM(D10:D18)</f>
        <v>33</v>
      </c>
      <c r="F10" t="s">
        <v>21</v>
      </c>
      <c r="G10" t="s">
        <v>22</v>
      </c>
      <c r="H10" t="s">
        <v>26</v>
      </c>
      <c r="I10" t="s">
        <v>27</v>
      </c>
    </row>
    <row r="11" spans="1:11" x14ac:dyDescent="0.25">
      <c r="C11" s="1">
        <v>45329</v>
      </c>
      <c r="D11">
        <v>3.25</v>
      </c>
      <c r="E11" s="16"/>
      <c r="F11" t="s">
        <v>28</v>
      </c>
      <c r="G11" t="s">
        <v>29</v>
      </c>
      <c r="H11" t="s">
        <v>30</v>
      </c>
      <c r="I11" t="s">
        <v>31</v>
      </c>
      <c r="J11" t="s">
        <v>32</v>
      </c>
      <c r="K11" t="s">
        <v>33</v>
      </c>
    </row>
    <row r="12" spans="1:11" x14ac:dyDescent="0.25">
      <c r="C12" s="1">
        <v>45331</v>
      </c>
      <c r="D12">
        <v>2.25</v>
      </c>
      <c r="E12" s="16"/>
      <c r="F12" t="s">
        <v>34</v>
      </c>
      <c r="G12" t="s">
        <v>35</v>
      </c>
      <c r="H12" t="s">
        <v>36</v>
      </c>
      <c r="I12" t="s">
        <v>37</v>
      </c>
    </row>
    <row r="13" spans="1:11" x14ac:dyDescent="0.25">
      <c r="C13" s="1">
        <v>45334</v>
      </c>
      <c r="D13">
        <v>1.75</v>
      </c>
      <c r="E13" s="16"/>
      <c r="F13" t="s">
        <v>38</v>
      </c>
      <c r="G13" t="s">
        <v>39</v>
      </c>
    </row>
    <row r="14" spans="1:11" x14ac:dyDescent="0.25">
      <c r="C14" s="1">
        <v>45335</v>
      </c>
      <c r="D14">
        <v>2.25</v>
      </c>
      <c r="E14" s="16"/>
      <c r="F14" t="s">
        <v>40</v>
      </c>
      <c r="G14" t="s">
        <v>41</v>
      </c>
    </row>
    <row r="15" spans="1:11" x14ac:dyDescent="0.25">
      <c r="C15" s="1">
        <v>45336</v>
      </c>
      <c r="D15">
        <f>1.5+4.25</f>
        <v>5.75</v>
      </c>
      <c r="E15" s="16"/>
      <c r="F15" t="s">
        <v>42</v>
      </c>
      <c r="G15" t="s">
        <v>43</v>
      </c>
      <c r="H15" t="s">
        <v>44</v>
      </c>
      <c r="I15" t="s">
        <v>45</v>
      </c>
    </row>
    <row r="16" spans="1:11" x14ac:dyDescent="0.25">
      <c r="C16" s="1">
        <v>45338</v>
      </c>
      <c r="D16">
        <v>1.5</v>
      </c>
      <c r="E16" s="16"/>
      <c r="F16" t="s">
        <v>30</v>
      </c>
      <c r="G16" t="s">
        <v>46</v>
      </c>
    </row>
    <row r="17" spans="2:9" x14ac:dyDescent="0.25">
      <c r="C17" s="1">
        <v>45341</v>
      </c>
      <c r="D17">
        <f>3+7</f>
        <v>10</v>
      </c>
      <c r="E17" s="16"/>
      <c r="F17" t="s">
        <v>28</v>
      </c>
      <c r="G17" t="s">
        <v>47</v>
      </c>
      <c r="H17" t="s">
        <v>48</v>
      </c>
      <c r="I17" t="s">
        <v>39</v>
      </c>
    </row>
    <row r="18" spans="2:9" x14ac:dyDescent="0.25">
      <c r="C18" s="1">
        <v>45343</v>
      </c>
      <c r="D18">
        <v>3</v>
      </c>
      <c r="E18" s="16"/>
    </row>
    <row r="19" spans="2:9" x14ac:dyDescent="0.25">
      <c r="B19" t="s">
        <v>51</v>
      </c>
      <c r="C19" s="1">
        <v>45345</v>
      </c>
      <c r="D19">
        <v>1.75</v>
      </c>
      <c r="E19" s="2">
        <f>D19</f>
        <v>1.75</v>
      </c>
    </row>
  </sheetData>
  <mergeCells count="4">
    <mergeCell ref="G3:I3"/>
    <mergeCell ref="B3:D3"/>
    <mergeCell ref="E7:E9"/>
    <mergeCell ref="E10:E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B3:M19"/>
  <sheetViews>
    <sheetView workbookViewId="0">
      <selection activeCell="D19" sqref="D19"/>
    </sheetView>
  </sheetViews>
  <sheetFormatPr baseColWidth="10" defaultRowHeight="15" x14ac:dyDescent="0.25"/>
  <cols>
    <col min="2" max="2" width="24.85546875" customWidth="1"/>
    <col min="12" max="12" width="19.28515625" customWidth="1"/>
  </cols>
  <sheetData>
    <row r="3" spans="2:13" x14ac:dyDescent="0.25">
      <c r="H3" s="4">
        <v>70</v>
      </c>
    </row>
    <row r="4" spans="2:13" s="11" customFormat="1" ht="45" x14ac:dyDescent="0.25">
      <c r="C4" s="20" t="s">
        <v>20</v>
      </c>
      <c r="D4" s="20"/>
      <c r="E4" s="20" t="s">
        <v>6</v>
      </c>
      <c r="F4" s="20"/>
      <c r="G4" s="11" t="s">
        <v>7</v>
      </c>
      <c r="H4" s="11" t="s">
        <v>19</v>
      </c>
      <c r="L4" s="11" t="s">
        <v>8</v>
      </c>
      <c r="M4" s="11" t="s">
        <v>9</v>
      </c>
    </row>
    <row r="5" spans="2:13" x14ac:dyDescent="0.25">
      <c r="B5" t="s">
        <v>10</v>
      </c>
      <c r="C5">
        <v>2.5</v>
      </c>
      <c r="D5" s="18">
        <f>SUM(C5:C6)</f>
        <v>6.5</v>
      </c>
      <c r="E5" s="12" t="s">
        <v>49</v>
      </c>
      <c r="F5" s="13" t="str">
        <f>E5</f>
        <v>non facturé</v>
      </c>
      <c r="G5" s="8">
        <v>0</v>
      </c>
      <c r="H5" s="9">
        <v>0</v>
      </c>
      <c r="L5">
        <v>2.5</v>
      </c>
    </row>
    <row r="6" spans="2:13" x14ac:dyDescent="0.25">
      <c r="B6" t="s">
        <v>11</v>
      </c>
      <c r="C6">
        <v>4</v>
      </c>
      <c r="D6" s="18"/>
      <c r="E6" s="12">
        <f>C6*$H$3</f>
        <v>280</v>
      </c>
      <c r="F6" s="13">
        <f>E6</f>
        <v>280</v>
      </c>
      <c r="G6" s="8">
        <v>0</v>
      </c>
      <c r="H6" s="9">
        <v>0</v>
      </c>
      <c r="L6">
        <v>3.5</v>
      </c>
      <c r="M6" s="15">
        <f>G6/L6</f>
        <v>0</v>
      </c>
    </row>
    <row r="7" spans="2:13" x14ac:dyDescent="0.25">
      <c r="B7" t="s">
        <v>12</v>
      </c>
      <c r="C7">
        <v>2.5</v>
      </c>
      <c r="D7" s="7">
        <f>C7</f>
        <v>2.5</v>
      </c>
      <c r="E7" s="4">
        <f t="shared" ref="E7:E9" si="0">C7*$H$3</f>
        <v>175</v>
      </c>
      <c r="F7" s="17">
        <f>SUM(E7:E9)</f>
        <v>1365</v>
      </c>
      <c r="G7" s="17">
        <v>1190</v>
      </c>
      <c r="H7" s="19">
        <f>G7/$H$3</f>
        <v>17</v>
      </c>
      <c r="L7">
        <v>4.75</v>
      </c>
      <c r="M7" s="17">
        <f>G7/SUM(L7:L9)</f>
        <v>29.565217391304348</v>
      </c>
    </row>
    <row r="8" spans="2:13" x14ac:dyDescent="0.25">
      <c r="B8" t="s">
        <v>13</v>
      </c>
      <c r="C8">
        <v>15</v>
      </c>
      <c r="D8" s="18">
        <f>SUM(C8:C9)</f>
        <v>17</v>
      </c>
      <c r="E8" s="4">
        <f t="shared" si="0"/>
        <v>1050</v>
      </c>
      <c r="F8" s="18"/>
      <c r="G8" s="18"/>
      <c r="H8" s="19"/>
      <c r="L8">
        <v>33</v>
      </c>
      <c r="M8" s="18"/>
    </row>
    <row r="9" spans="2:13" x14ac:dyDescent="0.25">
      <c r="B9" t="s">
        <v>14</v>
      </c>
      <c r="C9">
        <v>2</v>
      </c>
      <c r="D9" s="18"/>
      <c r="E9" s="4">
        <f t="shared" si="0"/>
        <v>140</v>
      </c>
      <c r="F9" s="18"/>
      <c r="G9" s="18"/>
      <c r="H9" s="19"/>
      <c r="L9" s="14">
        <v>2.5</v>
      </c>
      <c r="M9" s="18"/>
    </row>
    <row r="10" spans="2:13" x14ac:dyDescent="0.25">
      <c r="C10" s="2">
        <f>SUM(C5:C9)</f>
        <v>26</v>
      </c>
      <c r="D10" s="2">
        <f>SUM(D5:D9)</f>
        <v>26</v>
      </c>
      <c r="E10" s="5">
        <f>SUM(E7:E9)</f>
        <v>1365</v>
      </c>
      <c r="F10" s="6">
        <f>SUM(F5:F9)</f>
        <v>1645</v>
      </c>
      <c r="G10" s="6">
        <f>SUM(G5:G9)</f>
        <v>1190</v>
      </c>
      <c r="H10" s="10">
        <f>G10/$H$3</f>
        <v>17</v>
      </c>
      <c r="J10" s="4">
        <f>G10/C10</f>
        <v>45.769230769230766</v>
      </c>
      <c r="L10" s="2">
        <f>SUM(L5:L9)</f>
        <v>46.25</v>
      </c>
      <c r="M10" s="5">
        <f>G7/L10</f>
        <v>25.72972972972973</v>
      </c>
    </row>
    <row r="11" spans="2:13" x14ac:dyDescent="0.25">
      <c r="C11" s="2"/>
      <c r="D11" s="2"/>
      <c r="E11" s="5"/>
      <c r="F11" s="6"/>
      <c r="G11" s="6"/>
      <c r="H11" s="10"/>
      <c r="J11" s="4"/>
      <c r="L11" s="2"/>
      <c r="M11" s="5"/>
    </row>
    <row r="12" spans="2:13" x14ac:dyDescent="0.25">
      <c r="B12" t="s">
        <v>17</v>
      </c>
      <c r="C12">
        <v>9</v>
      </c>
      <c r="D12" s="7">
        <f>C12</f>
        <v>9</v>
      </c>
      <c r="E12" s="4">
        <f>C12*$H$3</f>
        <v>630</v>
      </c>
      <c r="F12" s="8">
        <f>E12</f>
        <v>630</v>
      </c>
      <c r="G12" s="8">
        <v>500</v>
      </c>
      <c r="H12" s="9">
        <f>G12/$H$3</f>
        <v>7.1428571428571432</v>
      </c>
      <c r="L12" s="7"/>
      <c r="M12" s="8"/>
    </row>
    <row r="13" spans="2:13" x14ac:dyDescent="0.25">
      <c r="C13" s="2">
        <f>SUM(C12,C10)</f>
        <v>35</v>
      </c>
      <c r="D13" s="2">
        <f t="shared" ref="D13:G13" si="1">SUM(D12,D10)</f>
        <v>35</v>
      </c>
      <c r="E13" s="6">
        <f t="shared" si="1"/>
        <v>1995</v>
      </c>
      <c r="F13" s="6">
        <f t="shared" si="1"/>
        <v>2275</v>
      </c>
      <c r="G13" s="6">
        <f t="shared" si="1"/>
        <v>1690</v>
      </c>
    </row>
    <row r="14" spans="2:13" x14ac:dyDescent="0.25">
      <c r="E14" s="4"/>
      <c r="G14" s="4"/>
    </row>
    <row r="15" spans="2:13" x14ac:dyDescent="0.25">
      <c r="E15" s="4"/>
    </row>
    <row r="18" spans="7:10" x14ac:dyDescent="0.25">
      <c r="G18" t="s">
        <v>15</v>
      </c>
      <c r="I18" s="5">
        <v>1190</v>
      </c>
      <c r="J18" t="s">
        <v>50</v>
      </c>
    </row>
    <row r="19" spans="7:10" x14ac:dyDescent="0.25">
      <c r="G19" t="s">
        <v>16</v>
      </c>
      <c r="I19" s="4"/>
    </row>
  </sheetData>
  <mergeCells count="8">
    <mergeCell ref="G7:G9"/>
    <mergeCell ref="H7:H9"/>
    <mergeCell ref="M7:M9"/>
    <mergeCell ref="C4:D4"/>
    <mergeCell ref="F7:F9"/>
    <mergeCell ref="E4:F4"/>
    <mergeCell ref="D8:D9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2024-06-27T08:34:38Z</dcterms:modified>
</cp:coreProperties>
</file>