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5 - Clients Cyril Boutet et Célia Marais\01- ADMINISTRATIF\"/>
    </mc:Choice>
  </mc:AlternateContent>
  <xr:revisionPtr revIDLastSave="0" documentId="13_ncr:1_{589A2591-F73F-4868-BE22-6CC7AEB06C2C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49" i="1"/>
  <c r="E48" i="1"/>
  <c r="E46" i="1"/>
  <c r="E44" i="1"/>
  <c r="D44" i="1"/>
  <c r="E36" i="1"/>
  <c r="E32" i="1"/>
  <c r="E7" i="1"/>
  <c r="E6" i="1"/>
  <c r="E30" i="1"/>
  <c r="D35" i="1"/>
  <c r="D33" i="1"/>
  <c r="D32" i="1"/>
  <c r="D38" i="1"/>
  <c r="E38" i="1" s="1"/>
  <c r="D31" i="1"/>
  <c r="E31" i="1" s="1"/>
  <c r="D29" i="1"/>
  <c r="D28" i="1"/>
  <c r="D27" i="1"/>
  <c r="D26" i="1"/>
  <c r="D24" i="1"/>
  <c r="D5" i="1"/>
  <c r="E5" i="1" s="1"/>
  <c r="D23" i="1"/>
  <c r="D22" i="1"/>
  <c r="D19" i="1"/>
  <c r="D18" i="1"/>
  <c r="D17" i="1"/>
  <c r="D12" i="1"/>
  <c r="E20" i="1" l="1"/>
  <c r="E3" i="1" s="1"/>
  <c r="M3" i="1" s="1"/>
  <c r="E8" i="1"/>
  <c r="M2" i="1" l="1"/>
</calcChain>
</file>

<file path=xl/sharedStrings.xml><?xml version="1.0" encoding="utf-8"?>
<sst xmlns="http://schemas.openxmlformats.org/spreadsheetml/2006/main" count="21" uniqueCount="21">
  <si>
    <t>CYRIL ET CELIA</t>
  </si>
  <si>
    <t>Relevé de mesures</t>
  </si>
  <si>
    <t>nb H</t>
  </si>
  <si>
    <t>Remise au propre de l'existant</t>
  </si>
  <si>
    <t>calcul tarif + realisation devis</t>
  </si>
  <si>
    <t>mails / textos / tel</t>
  </si>
  <si>
    <t>impression</t>
  </si>
  <si>
    <t>HEURES PASSEES</t>
  </si>
  <si>
    <t>DEPENSES</t>
  </si>
  <si>
    <t>Impression</t>
  </si>
  <si>
    <t>en €</t>
  </si>
  <si>
    <t>Esquisse V1</t>
  </si>
  <si>
    <t>Esquisse V2</t>
  </si>
  <si>
    <t>RV presentation esq 1 (avec depl + CT à suivre)</t>
  </si>
  <si>
    <t>Coordination avec MB2 / Pt tel clients</t>
  </si>
  <si>
    <t>RV presentation esq 2 par téléphone + retours</t>
  </si>
  <si>
    <t>Mise à jour des plans retenus</t>
  </si>
  <si>
    <t>Travail sur l'escalier</t>
  </si>
  <si>
    <t>Analyse devis + recherche matériaux</t>
  </si>
  <si>
    <t>remise à jour des plans suite rv du 07/02</t>
  </si>
  <si>
    <t>Suivi projet - prise de 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</si>
</sst>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52"/>
  <sheetViews>
    <sheetView tabSelected="1" topLeftCell="A25" workbookViewId="0">
      <selection activeCell="D52" sqref="D52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3" x14ac:dyDescent="0.25">
      <c r="A1" t="s">
        <v>0</v>
      </c>
    </row>
    <row r="2" spans="1:13" x14ac:dyDescent="0.25">
      <c r="L2" s="4">
        <v>2000</v>
      </c>
      <c r="M2" s="4">
        <f>L2/E3</f>
        <v>14.492753623188406</v>
      </c>
    </row>
    <row r="3" spans="1:13" x14ac:dyDescent="0.25">
      <c r="B3" s="5" t="s">
        <v>7</v>
      </c>
      <c r="C3" s="5"/>
      <c r="D3" s="5"/>
      <c r="E3" s="3">
        <f>SUM(E5:E50)</f>
        <v>138</v>
      </c>
      <c r="G3" s="5" t="s">
        <v>8</v>
      </c>
      <c r="H3" s="5"/>
      <c r="I3" s="5"/>
      <c r="M3">
        <f>E3*25</f>
        <v>3450</v>
      </c>
    </row>
    <row r="4" spans="1:13" x14ac:dyDescent="0.25">
      <c r="D4" t="s">
        <v>2</v>
      </c>
      <c r="I4" t="s">
        <v>10</v>
      </c>
    </row>
    <row r="5" spans="1:13" x14ac:dyDescent="0.25">
      <c r="B5" t="s">
        <v>5</v>
      </c>
      <c r="D5">
        <f>1</f>
        <v>1</v>
      </c>
      <c r="E5" s="2">
        <f>D5</f>
        <v>1</v>
      </c>
      <c r="G5" t="s">
        <v>9</v>
      </c>
      <c r="H5" s="1">
        <v>44578</v>
      </c>
      <c r="I5">
        <v>20.5</v>
      </c>
    </row>
    <row r="6" spans="1:13" x14ac:dyDescent="0.25">
      <c r="B6" t="s">
        <v>4</v>
      </c>
      <c r="D6">
        <v>1</v>
      </c>
      <c r="E6" s="2">
        <f>D6</f>
        <v>1</v>
      </c>
    </row>
    <row r="7" spans="1:13" x14ac:dyDescent="0.25">
      <c r="B7" t="s">
        <v>1</v>
      </c>
      <c r="C7" s="1">
        <v>44534</v>
      </c>
      <c r="D7">
        <v>6</v>
      </c>
      <c r="E7" s="2">
        <f>D7</f>
        <v>6</v>
      </c>
    </row>
    <row r="8" spans="1:13" x14ac:dyDescent="0.25">
      <c r="B8" t="s">
        <v>3</v>
      </c>
      <c r="C8" s="1">
        <v>44537</v>
      </c>
      <c r="D8">
        <v>1.5</v>
      </c>
      <c r="E8" s="5">
        <f>SUM(D8:D24)</f>
        <v>51.75</v>
      </c>
    </row>
    <row r="9" spans="1:13" x14ac:dyDescent="0.25">
      <c r="C9" s="1">
        <v>44544</v>
      </c>
      <c r="D9">
        <v>1.25</v>
      </c>
      <c r="E9" s="5"/>
    </row>
    <row r="10" spans="1:13" x14ac:dyDescent="0.25">
      <c r="C10" s="1">
        <v>44546</v>
      </c>
      <c r="D10">
        <v>1.5</v>
      </c>
      <c r="E10" s="5"/>
    </row>
    <row r="11" spans="1:13" x14ac:dyDescent="0.25">
      <c r="C11" s="1">
        <v>44548</v>
      </c>
      <c r="D11">
        <v>2</v>
      </c>
      <c r="E11" s="5"/>
    </row>
    <row r="12" spans="1:13" x14ac:dyDescent="0.25">
      <c r="C12" s="1">
        <v>44549</v>
      </c>
      <c r="D12">
        <f>0.5</f>
        <v>0.5</v>
      </c>
      <c r="E12" s="5"/>
    </row>
    <row r="13" spans="1:13" x14ac:dyDescent="0.25">
      <c r="C13" s="1">
        <v>44552</v>
      </c>
      <c r="D13">
        <v>1.5</v>
      </c>
      <c r="E13" s="5"/>
    </row>
    <row r="14" spans="1:13" x14ac:dyDescent="0.25">
      <c r="C14" s="1">
        <v>44555</v>
      </c>
      <c r="D14">
        <v>2.75</v>
      </c>
      <c r="E14" s="5"/>
    </row>
    <row r="15" spans="1:13" x14ac:dyDescent="0.25">
      <c r="C15" s="1">
        <v>44556</v>
      </c>
      <c r="D15">
        <v>1</v>
      </c>
      <c r="E15" s="5"/>
    </row>
    <row r="16" spans="1:13" x14ac:dyDescent="0.25">
      <c r="C16" s="1">
        <v>44564</v>
      </c>
      <c r="D16">
        <v>2.75</v>
      </c>
      <c r="E16" s="5"/>
    </row>
    <row r="17" spans="2:5" x14ac:dyDescent="0.25">
      <c r="C17" s="1">
        <v>44565</v>
      </c>
      <c r="D17">
        <f>2.5+2.5+1</f>
        <v>6</v>
      </c>
      <c r="E17" s="5"/>
    </row>
    <row r="18" spans="2:5" x14ac:dyDescent="0.25">
      <c r="C18" s="1">
        <v>44566</v>
      </c>
      <c r="D18">
        <f>2.5+3</f>
        <v>5.5</v>
      </c>
      <c r="E18" s="5"/>
    </row>
    <row r="19" spans="2:5" x14ac:dyDescent="0.25">
      <c r="C19" s="1">
        <v>44567</v>
      </c>
      <c r="D19">
        <f>3.5+1.5</f>
        <v>5</v>
      </c>
      <c r="E19" s="5"/>
    </row>
    <row r="20" spans="2:5" x14ac:dyDescent="0.25">
      <c r="B20" t="s">
        <v>11</v>
      </c>
      <c r="C20" s="1">
        <v>44568</v>
      </c>
      <c r="D20">
        <v>2</v>
      </c>
      <c r="E20" s="6">
        <f>SUM(D20:D29)</f>
        <v>41</v>
      </c>
    </row>
    <row r="21" spans="2:5" x14ac:dyDescent="0.25">
      <c r="C21" s="1">
        <v>44570</v>
      </c>
      <c r="D21">
        <v>1.5</v>
      </c>
      <c r="E21" s="6"/>
    </row>
    <row r="22" spans="2:5" x14ac:dyDescent="0.25">
      <c r="C22" s="1">
        <v>44571</v>
      </c>
      <c r="D22">
        <f>3.25+1.75</f>
        <v>5</v>
      </c>
      <c r="E22" s="6"/>
    </row>
    <row r="23" spans="2:5" x14ac:dyDescent="0.25">
      <c r="C23" s="1">
        <v>44572</v>
      </c>
      <c r="D23">
        <f>1+2.5+1.5</f>
        <v>5</v>
      </c>
      <c r="E23" s="6"/>
    </row>
    <row r="24" spans="2:5" x14ac:dyDescent="0.25">
      <c r="C24" s="1">
        <v>44573</v>
      </c>
      <c r="D24">
        <f>2.5+4.5</f>
        <v>7</v>
      </c>
      <c r="E24" s="6"/>
    </row>
    <row r="25" spans="2:5" x14ac:dyDescent="0.25">
      <c r="C25" s="1">
        <v>44574</v>
      </c>
      <c r="D25">
        <f>1+0.75</f>
        <v>1.75</v>
      </c>
      <c r="E25" s="6"/>
    </row>
    <row r="26" spans="2:5" x14ac:dyDescent="0.25">
      <c r="C26" s="1">
        <v>44575</v>
      </c>
      <c r="D26">
        <f>3.5+2.5</f>
        <v>6</v>
      </c>
      <c r="E26" s="6"/>
    </row>
    <row r="27" spans="2:5" x14ac:dyDescent="0.25">
      <c r="C27" s="1">
        <v>44576</v>
      </c>
      <c r="D27">
        <f>1+2.75</f>
        <v>3.75</v>
      </c>
      <c r="E27" s="6"/>
    </row>
    <row r="28" spans="2:5" x14ac:dyDescent="0.25">
      <c r="C28" s="1">
        <v>44577</v>
      </c>
      <c r="D28">
        <f>1+4.5</f>
        <v>5.5</v>
      </c>
      <c r="E28" s="6"/>
    </row>
    <row r="29" spans="2:5" x14ac:dyDescent="0.25">
      <c r="C29" s="1">
        <v>44578</v>
      </c>
      <c r="D29">
        <f>3.5</f>
        <v>3.5</v>
      </c>
      <c r="E29" s="6"/>
    </row>
    <row r="30" spans="2:5" x14ac:dyDescent="0.25">
      <c r="B30" t="s">
        <v>6</v>
      </c>
      <c r="C30" s="1">
        <v>44578</v>
      </c>
      <c r="D30">
        <v>1</v>
      </c>
      <c r="E30" s="2">
        <f>D30</f>
        <v>1</v>
      </c>
    </row>
    <row r="31" spans="2:5" x14ac:dyDescent="0.25">
      <c r="B31" t="s">
        <v>13</v>
      </c>
      <c r="C31" s="1">
        <v>44578</v>
      </c>
      <c r="D31">
        <f>3+1</f>
        <v>4</v>
      </c>
      <c r="E31" s="2">
        <f>D31</f>
        <v>4</v>
      </c>
    </row>
    <row r="32" spans="2:5" x14ac:dyDescent="0.25">
      <c r="B32" t="s">
        <v>12</v>
      </c>
      <c r="C32" s="1">
        <v>44579</v>
      </c>
      <c r="D32">
        <f>1.75+0.5+1.25</f>
        <v>3.5</v>
      </c>
      <c r="E32" s="5">
        <f>SUM(D32:D35)</f>
        <v>10</v>
      </c>
    </row>
    <row r="33" spans="2:5" x14ac:dyDescent="0.25">
      <c r="C33" s="1">
        <v>44582</v>
      </c>
      <c r="D33">
        <f>1.5+2</f>
        <v>3.5</v>
      </c>
      <c r="E33" s="5"/>
    </row>
    <row r="34" spans="2:5" x14ac:dyDescent="0.25">
      <c r="C34" s="1">
        <v>44583</v>
      </c>
      <c r="D34">
        <v>1.25</v>
      </c>
      <c r="E34" s="5"/>
    </row>
    <row r="35" spans="2:5" x14ac:dyDescent="0.25">
      <c r="C35" s="1">
        <v>44584</v>
      </c>
      <c r="D35">
        <f>0.75+0.75+0.25</f>
        <v>1.75</v>
      </c>
      <c r="E35" s="5"/>
    </row>
    <row r="36" spans="2:5" x14ac:dyDescent="0.25">
      <c r="B36" t="s">
        <v>15</v>
      </c>
      <c r="C36" s="1">
        <v>44585</v>
      </c>
      <c r="D36">
        <v>1.5</v>
      </c>
      <c r="E36" s="5">
        <f>SUM(D36,D37)</f>
        <v>2.25</v>
      </c>
    </row>
    <row r="37" spans="2:5" x14ac:dyDescent="0.25">
      <c r="C37" s="1">
        <v>44587</v>
      </c>
      <c r="D37">
        <v>0.75</v>
      </c>
      <c r="E37" s="5"/>
    </row>
    <row r="38" spans="2:5" x14ac:dyDescent="0.25">
      <c r="B38" t="s">
        <v>14</v>
      </c>
      <c r="C38" s="1">
        <v>44579</v>
      </c>
      <c r="D38">
        <f>0.75+1.5</f>
        <v>2.25</v>
      </c>
      <c r="E38" s="5">
        <f>SUM(D38:D43)</f>
        <v>7.5</v>
      </c>
    </row>
    <row r="39" spans="2:5" x14ac:dyDescent="0.25">
      <c r="C39" s="1">
        <v>44580</v>
      </c>
      <c r="D39">
        <v>0.5</v>
      </c>
      <c r="E39" s="5"/>
    </row>
    <row r="40" spans="2:5" x14ac:dyDescent="0.25">
      <c r="C40" s="1">
        <v>44585</v>
      </c>
      <c r="D40">
        <v>0.75</v>
      </c>
      <c r="E40" s="5"/>
    </row>
    <row r="41" spans="2:5" x14ac:dyDescent="0.25">
      <c r="C41" s="1">
        <v>44589</v>
      </c>
      <c r="D41">
        <v>1</v>
      </c>
      <c r="E41" s="5"/>
    </row>
    <row r="42" spans="2:5" x14ac:dyDescent="0.25">
      <c r="C42" s="1">
        <v>44599</v>
      </c>
      <c r="D42">
        <v>3</v>
      </c>
      <c r="E42" s="5"/>
    </row>
    <row r="43" spans="2:5" x14ac:dyDescent="0.25">
      <c r="E43" s="5"/>
    </row>
    <row r="44" spans="2:5" x14ac:dyDescent="0.25">
      <c r="B44" t="s">
        <v>16</v>
      </c>
      <c r="C44" s="1">
        <v>44587</v>
      </c>
      <c r="D44">
        <f>2.5</f>
        <v>2.5</v>
      </c>
      <c r="E44" s="5">
        <f>SUM(D44:D45)</f>
        <v>6</v>
      </c>
    </row>
    <row r="45" spans="2:5" x14ac:dyDescent="0.25">
      <c r="C45" s="1">
        <v>44588</v>
      </c>
      <c r="D45">
        <v>3.5</v>
      </c>
      <c r="E45" s="5"/>
    </row>
    <row r="46" spans="2:5" x14ac:dyDescent="0.25">
      <c r="B46" t="s">
        <v>17</v>
      </c>
      <c r="C46" s="1">
        <v>44593</v>
      </c>
      <c r="D46">
        <v>0.5</v>
      </c>
      <c r="E46" s="5">
        <f>SUM(D46,D47)</f>
        <v>2.5</v>
      </c>
    </row>
    <row r="47" spans="2:5" x14ac:dyDescent="0.25">
      <c r="C47" s="1">
        <v>44595</v>
      </c>
      <c r="D47">
        <v>2</v>
      </c>
      <c r="E47" s="5"/>
    </row>
    <row r="48" spans="2:5" x14ac:dyDescent="0.25">
      <c r="B48" t="s">
        <v>18</v>
      </c>
      <c r="C48" s="1">
        <v>44599</v>
      </c>
      <c r="D48">
        <v>2</v>
      </c>
      <c r="E48" s="2">
        <f>D48</f>
        <v>2</v>
      </c>
    </row>
    <row r="49" spans="2:5" x14ac:dyDescent="0.25">
      <c r="B49" t="s">
        <v>19</v>
      </c>
      <c r="C49" s="1">
        <v>44599</v>
      </c>
      <c r="D49">
        <v>1</v>
      </c>
      <c r="E49" s="5">
        <f>SUM(D49:D50)</f>
        <v>2</v>
      </c>
    </row>
    <row r="50" spans="2:5" x14ac:dyDescent="0.25">
      <c r="C50" s="1">
        <v>44600</v>
      </c>
      <c r="D50">
        <v>1</v>
      </c>
      <c r="E50" s="5"/>
    </row>
    <row r="51" spans="2:5" x14ac:dyDescent="0.25">
      <c r="B51" t="s">
        <v>20</v>
      </c>
      <c r="C51" s="7">
        <v>44774</v>
      </c>
      <c r="D51">
        <v>1</v>
      </c>
    </row>
    <row r="52" spans="2:5" x14ac:dyDescent="0.25">
      <c r="C52" s="1">
        <v>44915</v>
      </c>
      <c r="D52">
        <v>0.5</v>
      </c>
    </row>
  </sheetData>
  <mergeCells count="10">
    <mergeCell ref="E49:E50"/>
    <mergeCell ref="E46:E47"/>
    <mergeCell ref="G3:I3"/>
    <mergeCell ref="B3:D3"/>
    <mergeCell ref="E32:E35"/>
    <mergeCell ref="E36:E37"/>
    <mergeCell ref="E44:E45"/>
    <mergeCell ref="E38:E43"/>
    <mergeCell ref="E8:E19"/>
    <mergeCell ref="E20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2022-12-22T17:38:05Z</dcterms:modified>
</cp:coreProperties>
</file>