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44 - Prospects M et Mme Audry - CLT00036\01- ADMINISTRATIF\"/>
    </mc:Choice>
  </mc:AlternateContent>
  <xr:revisionPtr revIDLastSave="0" documentId="13_ncr:1_{07CC35FC-25DD-4BDA-AD06-23A186B55651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E3" i="1"/>
  <c r="E27" i="1"/>
  <c r="E25" i="1"/>
  <c r="E24" i="1"/>
  <c r="E23" i="1"/>
  <c r="E26" i="1"/>
  <c r="E22" i="1"/>
  <c r="C14" i="2"/>
  <c r="D14" i="2" s="1"/>
  <c r="G12" i="2"/>
  <c r="G11" i="2"/>
  <c r="E8" i="1"/>
  <c r="D13" i="1"/>
  <c r="E6" i="1"/>
  <c r="D15" i="2"/>
  <c r="D16" i="2"/>
  <c r="D12" i="2"/>
  <c r="D13" i="2"/>
  <c r="D11" i="2"/>
  <c r="G14" i="2" l="1"/>
  <c r="E15" i="2"/>
  <c r="E12" i="2"/>
  <c r="E14" i="2" s="1"/>
  <c r="E18" i="2" s="1"/>
  <c r="H14" i="2" l="1"/>
  <c r="G18" i="2"/>
  <c r="E18" i="1"/>
  <c r="E7" i="1"/>
  <c r="E5" i="1"/>
  <c r="E17" i="1"/>
</calcChain>
</file>

<file path=xl/sharedStrings.xml><?xml version="1.0" encoding="utf-8"?>
<sst xmlns="http://schemas.openxmlformats.org/spreadsheetml/2006/main" count="54" uniqueCount="52">
  <si>
    <t>nb H</t>
  </si>
  <si>
    <t>Remise au propre de l'existant</t>
  </si>
  <si>
    <t>calcul tarif + realisation devis</t>
  </si>
  <si>
    <t>HEURES PASSEES</t>
  </si>
  <si>
    <t>CLIENTS AUDRY</t>
  </si>
  <si>
    <t>Estimation de devis</t>
  </si>
  <si>
    <t>Heures</t>
  </si>
  <si>
    <t>Tarif</t>
  </si>
  <si>
    <t>devis</t>
  </si>
  <si>
    <t>remise au propre</t>
  </si>
  <si>
    <t>rv pres avec depl</t>
  </si>
  <si>
    <t>TOTAL</t>
  </si>
  <si>
    <t>RV déco dont relevé (hors depl 80mn)</t>
  </si>
  <si>
    <t>recherche conception</t>
  </si>
  <si>
    <t>ct clients + admin</t>
  </si>
  <si>
    <t>17h15</t>
  </si>
  <si>
    <t>19h15</t>
  </si>
  <si>
    <t>11h</t>
  </si>
  <si>
    <t>12h</t>
  </si>
  <si>
    <t>esquisse</t>
  </si>
  <si>
    <t>15h05</t>
  </si>
  <si>
    <t>16h50</t>
  </si>
  <si>
    <t>21h15</t>
  </si>
  <si>
    <t>18h30</t>
  </si>
  <si>
    <t>11h15</t>
  </si>
  <si>
    <t>12h10</t>
  </si>
  <si>
    <t>15h30</t>
  </si>
  <si>
    <t>11h10</t>
  </si>
  <si>
    <t>13H30</t>
  </si>
  <si>
    <t>15h50</t>
  </si>
  <si>
    <t>20h</t>
  </si>
  <si>
    <t>14h45</t>
  </si>
  <si>
    <t>16h45</t>
  </si>
  <si>
    <t>RV presentation esq 1 (hors depl 1h AR)</t>
  </si>
  <si>
    <t>Heures réelles</t>
  </si>
  <si>
    <t>Tarif horaire réel</t>
  </si>
  <si>
    <t>esquisses</t>
  </si>
  <si>
    <t>9h35</t>
  </si>
  <si>
    <t>10h20</t>
  </si>
  <si>
    <t>Conception APS</t>
  </si>
  <si>
    <t>CT clients + mail</t>
  </si>
  <si>
    <t>10h</t>
  </si>
  <si>
    <t>10h13</t>
  </si>
  <si>
    <t>10h30</t>
  </si>
  <si>
    <t>11h30</t>
  </si>
  <si>
    <t>CT clients + artisan</t>
  </si>
  <si>
    <t>RV conception (hors depl 1h)</t>
  </si>
  <si>
    <t>maj plan suite rv</t>
  </si>
  <si>
    <t>15h40</t>
  </si>
  <si>
    <t>17h</t>
  </si>
  <si>
    <t>maj plan suite rv + mail clients et menuisier</t>
  </si>
  <si>
    <t>CT client pour fin. Accord pour photos et publication sur mon site. Les clients reviennent vers moi quand le projet est installé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</si>
</sst>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27"/>
  <sheetViews>
    <sheetView tabSelected="1" workbookViewId="0">
      <selection activeCell="B23" sqref="B23"/>
    </sheetView>
  </sheetViews>
  <sheetFormatPr baseColWidth="10" defaultRowHeight="15" x14ac:dyDescent="0.25"/>
  <cols>
    <col min="2" max="2" width="112.5703125" customWidth="1"/>
    <col min="7" max="7" width="14.42578125" customWidth="1"/>
    <col min="8" max="8" width="11.5703125" customWidth="1"/>
  </cols>
  <sheetData>
    <row r="1" spans="1:9" x14ac:dyDescent="0.25">
      <c r="A1" t="s">
        <v>4</v>
      </c>
    </row>
    <row r="3" spans="1:9" x14ac:dyDescent="0.25">
      <c r="B3" s="10" t="s">
        <v>3</v>
      </c>
      <c r="C3" s="10"/>
      <c r="D3" s="10"/>
      <c r="E3" s="3">
        <f>SUM(E5:E30)</f>
        <v>47.25</v>
      </c>
      <c r="G3" s="10"/>
      <c r="H3" s="10"/>
      <c r="I3" s="10"/>
    </row>
    <row r="4" spans="1:9" x14ac:dyDescent="0.25">
      <c r="D4" t="s">
        <v>0</v>
      </c>
    </row>
    <row r="5" spans="1:9" x14ac:dyDescent="0.25">
      <c r="B5" t="s">
        <v>2</v>
      </c>
      <c r="C5" s="1">
        <v>45250</v>
      </c>
      <c r="D5">
        <v>1.5</v>
      </c>
      <c r="E5" s="2">
        <f>D5</f>
        <v>1.5</v>
      </c>
    </row>
    <row r="6" spans="1:9" x14ac:dyDescent="0.25">
      <c r="B6" t="s">
        <v>14</v>
      </c>
      <c r="C6" s="1">
        <v>45260</v>
      </c>
      <c r="D6">
        <v>0.5</v>
      </c>
      <c r="E6" s="2">
        <f>D6</f>
        <v>0.5</v>
      </c>
    </row>
    <row r="7" spans="1:9" x14ac:dyDescent="0.25">
      <c r="B7" t="s">
        <v>1</v>
      </c>
      <c r="C7" s="1">
        <v>45272</v>
      </c>
      <c r="D7">
        <v>2</v>
      </c>
      <c r="E7" s="2">
        <f>D7</f>
        <v>2</v>
      </c>
      <c r="F7" t="s">
        <v>15</v>
      </c>
      <c r="G7" t="s">
        <v>16</v>
      </c>
    </row>
    <row r="8" spans="1:9" x14ac:dyDescent="0.25">
      <c r="B8" t="s">
        <v>19</v>
      </c>
      <c r="C8" s="1">
        <v>45273</v>
      </c>
      <c r="D8">
        <v>1</v>
      </c>
      <c r="E8" s="10">
        <f>SUM(D8:D16)</f>
        <v>19.75</v>
      </c>
      <c r="F8" t="s">
        <v>17</v>
      </c>
      <c r="G8" t="s">
        <v>18</v>
      </c>
    </row>
    <row r="9" spans="1:9" x14ac:dyDescent="0.25">
      <c r="C9" s="1">
        <v>45275</v>
      </c>
      <c r="D9">
        <v>1.75</v>
      </c>
      <c r="E9" s="10"/>
      <c r="F9" t="s">
        <v>20</v>
      </c>
      <c r="G9" t="s">
        <v>21</v>
      </c>
    </row>
    <row r="10" spans="1:9" x14ac:dyDescent="0.25">
      <c r="C10" s="1">
        <v>45280</v>
      </c>
      <c r="D10">
        <v>2.75</v>
      </c>
      <c r="E10" s="10"/>
      <c r="F10" t="s">
        <v>23</v>
      </c>
      <c r="G10" t="s">
        <v>22</v>
      </c>
    </row>
    <row r="11" spans="1:9" x14ac:dyDescent="0.25">
      <c r="C11" s="1">
        <v>45295</v>
      </c>
      <c r="D11">
        <v>1</v>
      </c>
      <c r="E11" s="10"/>
      <c r="F11" t="s">
        <v>24</v>
      </c>
      <c r="G11" t="s">
        <v>25</v>
      </c>
    </row>
    <row r="12" spans="1:9" x14ac:dyDescent="0.25">
      <c r="C12" s="1">
        <v>45300</v>
      </c>
      <c r="D12">
        <v>2.5</v>
      </c>
      <c r="E12" s="10"/>
      <c r="F12" t="s">
        <v>26</v>
      </c>
    </row>
    <row r="13" spans="1:9" x14ac:dyDescent="0.25">
      <c r="C13" s="1">
        <v>45301</v>
      </c>
      <c r="D13">
        <f>2.25+4</f>
        <v>6.25</v>
      </c>
      <c r="E13" s="10"/>
      <c r="F13" t="s">
        <v>27</v>
      </c>
      <c r="G13" t="s">
        <v>28</v>
      </c>
      <c r="H13" t="s">
        <v>29</v>
      </c>
      <c r="I13" t="s">
        <v>30</v>
      </c>
    </row>
    <row r="14" spans="1:9" x14ac:dyDescent="0.25">
      <c r="C14" s="1">
        <v>45302</v>
      </c>
      <c r="D14">
        <v>2</v>
      </c>
      <c r="E14" s="10"/>
      <c r="F14" t="s">
        <v>31</v>
      </c>
      <c r="G14" t="s">
        <v>32</v>
      </c>
    </row>
    <row r="15" spans="1:9" x14ac:dyDescent="0.25">
      <c r="C15" s="1">
        <v>45306</v>
      </c>
      <c r="D15">
        <v>1.5</v>
      </c>
      <c r="E15" s="10"/>
    </row>
    <row r="16" spans="1:9" x14ac:dyDescent="0.25">
      <c r="C16" s="1">
        <v>45315</v>
      </c>
      <c r="D16">
        <v>1</v>
      </c>
      <c r="E16" s="10"/>
    </row>
    <row r="17" spans="2:9" x14ac:dyDescent="0.25">
      <c r="B17" t="s">
        <v>33</v>
      </c>
      <c r="C17" s="1">
        <v>45315</v>
      </c>
      <c r="D17">
        <v>2</v>
      </c>
      <c r="E17" s="2">
        <f>D17</f>
        <v>2</v>
      </c>
    </row>
    <row r="18" spans="2:9" x14ac:dyDescent="0.25">
      <c r="B18" t="s">
        <v>39</v>
      </c>
      <c r="C18" s="1">
        <v>45334</v>
      </c>
      <c r="D18">
        <v>0.75</v>
      </c>
      <c r="E18" s="10">
        <f>SUM(D18:D21)</f>
        <v>7.5</v>
      </c>
      <c r="F18" t="s">
        <v>37</v>
      </c>
      <c r="G18" t="s">
        <v>38</v>
      </c>
    </row>
    <row r="19" spans="2:9" x14ac:dyDescent="0.25">
      <c r="C19" s="1">
        <v>45340</v>
      </c>
      <c r="D19">
        <v>4</v>
      </c>
      <c r="E19" s="10"/>
    </row>
    <row r="20" spans="2:9" x14ac:dyDescent="0.25">
      <c r="C20" s="1">
        <v>45342</v>
      </c>
      <c r="D20">
        <v>2.25</v>
      </c>
      <c r="E20" s="10"/>
    </row>
    <row r="21" spans="2:9" x14ac:dyDescent="0.25">
      <c r="B21" t="s">
        <v>40</v>
      </c>
      <c r="C21" s="1"/>
      <c r="D21">
        <v>0.5</v>
      </c>
      <c r="E21" s="10"/>
    </row>
    <row r="22" spans="2:9" x14ac:dyDescent="0.25">
      <c r="B22" t="s">
        <v>39</v>
      </c>
      <c r="C22" s="1">
        <v>45364</v>
      </c>
      <c r="D22">
        <v>1.25</v>
      </c>
      <c r="E22" s="9">
        <f>SUM(D22:D25)</f>
        <v>6.75</v>
      </c>
      <c r="F22" t="s">
        <v>41</v>
      </c>
      <c r="G22" t="s">
        <v>42</v>
      </c>
      <c r="H22" t="s">
        <v>43</v>
      </c>
      <c r="I22" t="s">
        <v>44</v>
      </c>
    </row>
    <row r="23" spans="2:9" x14ac:dyDescent="0.25">
      <c r="B23" t="s">
        <v>45</v>
      </c>
      <c r="C23" s="1">
        <v>45369</v>
      </c>
      <c r="D23">
        <v>0.5</v>
      </c>
      <c r="E23" s="2">
        <f>D23</f>
        <v>0.5</v>
      </c>
    </row>
    <row r="24" spans="2:9" x14ac:dyDescent="0.25">
      <c r="B24" t="s">
        <v>46</v>
      </c>
      <c r="C24" s="1">
        <v>45384</v>
      </c>
      <c r="D24">
        <v>2.5</v>
      </c>
      <c r="E24" s="2">
        <f>D24</f>
        <v>2.5</v>
      </c>
    </row>
    <row r="25" spans="2:9" x14ac:dyDescent="0.25">
      <c r="B25" t="s">
        <v>47</v>
      </c>
      <c r="C25" s="1">
        <v>45384</v>
      </c>
      <c r="D25">
        <v>2.5</v>
      </c>
      <c r="E25" s="2">
        <f>D25</f>
        <v>2.5</v>
      </c>
    </row>
    <row r="26" spans="2:9" x14ac:dyDescent="0.25">
      <c r="B26" t="s">
        <v>50</v>
      </c>
      <c r="C26" s="1">
        <v>45385</v>
      </c>
      <c r="D26">
        <v>1.25</v>
      </c>
      <c r="E26" s="8">
        <f>D26</f>
        <v>1.25</v>
      </c>
      <c r="F26" t="s">
        <v>48</v>
      </c>
      <c r="G26" t="s">
        <v>49</v>
      </c>
    </row>
    <row r="27" spans="2:9" x14ac:dyDescent="0.25">
      <c r="B27" t="s">
        <v>51</v>
      </c>
      <c r="C27" s="1">
        <v>45391</v>
      </c>
      <c r="D27">
        <v>0.5</v>
      </c>
      <c r="E27" s="2">
        <f>D27</f>
        <v>0.5</v>
      </c>
    </row>
  </sheetData>
  <mergeCells count="4">
    <mergeCell ref="G3:I3"/>
    <mergeCell ref="B3:D3"/>
    <mergeCell ref="E18:E21"/>
    <mergeCell ref="E8:E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2A5A-AA7C-4027-9681-C7BD4FB1BC98}">
  <dimension ref="B3:H18"/>
  <sheetViews>
    <sheetView workbookViewId="0">
      <selection activeCell="H19" sqref="H19"/>
    </sheetView>
  </sheetViews>
  <sheetFormatPr baseColWidth="10" defaultRowHeight="15" x14ac:dyDescent="0.25"/>
  <cols>
    <col min="2" max="2" width="60.7109375" customWidth="1"/>
    <col min="7" max="7" width="16.140625" customWidth="1"/>
    <col min="8" max="8" width="21.5703125" customWidth="1"/>
  </cols>
  <sheetData>
    <row r="3" spans="2:8" x14ac:dyDescent="0.25">
      <c r="B3" t="s">
        <v>5</v>
      </c>
    </row>
    <row r="5" spans="2:8" x14ac:dyDescent="0.25">
      <c r="F5" s="4">
        <v>60</v>
      </c>
    </row>
    <row r="7" spans="2:8" x14ac:dyDescent="0.25">
      <c r="C7" t="s">
        <v>6</v>
      </c>
      <c r="D7" t="s">
        <v>7</v>
      </c>
      <c r="G7" t="s">
        <v>34</v>
      </c>
      <c r="H7" t="s">
        <v>35</v>
      </c>
    </row>
    <row r="8" spans="2:8" x14ac:dyDescent="0.25">
      <c r="B8" t="s">
        <v>12</v>
      </c>
      <c r="C8">
        <v>2.5</v>
      </c>
      <c r="D8" s="4">
        <v>100</v>
      </c>
    </row>
    <row r="9" spans="2:8" x14ac:dyDescent="0.25">
      <c r="D9" s="4"/>
    </row>
    <row r="10" spans="2:8" x14ac:dyDescent="0.25">
      <c r="B10" t="s">
        <v>8</v>
      </c>
      <c r="C10">
        <v>1.5</v>
      </c>
      <c r="D10" s="4"/>
      <c r="G10">
        <v>2</v>
      </c>
    </row>
    <row r="11" spans="2:8" x14ac:dyDescent="0.25">
      <c r="B11" t="s">
        <v>9</v>
      </c>
      <c r="C11">
        <v>2</v>
      </c>
      <c r="D11" s="4">
        <f>C11*$F$5</f>
        <v>120</v>
      </c>
      <c r="E11" s="5">
        <v>240</v>
      </c>
      <c r="F11" s="5"/>
      <c r="G11">
        <f>Feuil1!E7</f>
        <v>2</v>
      </c>
    </row>
    <row r="12" spans="2:8" x14ac:dyDescent="0.25">
      <c r="B12" t="s">
        <v>36</v>
      </c>
      <c r="C12">
        <v>9</v>
      </c>
      <c r="D12" s="4">
        <f t="shared" ref="D12:D16" si="0">C12*$F$5</f>
        <v>540</v>
      </c>
      <c r="E12" s="11">
        <f>SUM(D12:D13)</f>
        <v>720</v>
      </c>
      <c r="F12" s="12"/>
      <c r="G12">
        <f>Feuil1!E8</f>
        <v>19.75</v>
      </c>
    </row>
    <row r="13" spans="2:8" x14ac:dyDescent="0.25">
      <c r="B13" t="s">
        <v>10</v>
      </c>
      <c r="C13">
        <v>3</v>
      </c>
      <c r="D13" s="4">
        <f t="shared" si="0"/>
        <v>180</v>
      </c>
      <c r="E13" s="12"/>
      <c r="F13" s="12"/>
      <c r="G13">
        <v>2</v>
      </c>
    </row>
    <row r="14" spans="2:8" x14ac:dyDescent="0.25">
      <c r="C14" s="2">
        <f>SUM(C10:C13)</f>
        <v>15.5</v>
      </c>
      <c r="D14" s="4">
        <f>C14*$F$5</f>
        <v>930</v>
      </c>
      <c r="E14" s="6">
        <f>SUM(E10:E13)</f>
        <v>960</v>
      </c>
      <c r="F14" s="4"/>
      <c r="G14" s="2">
        <f>SUM(G10:G13)</f>
        <v>25.75</v>
      </c>
      <c r="H14" s="4">
        <f>E14/G14</f>
        <v>37.28155339805825</v>
      </c>
    </row>
    <row r="15" spans="2:8" x14ac:dyDescent="0.25">
      <c r="B15" t="s">
        <v>13</v>
      </c>
      <c r="C15">
        <v>15</v>
      </c>
      <c r="D15" s="4">
        <f t="shared" si="0"/>
        <v>900</v>
      </c>
      <c r="E15" s="13">
        <f>SUM(D15:D16)</f>
        <v>1080</v>
      </c>
      <c r="G15" s="10">
        <v>21.5</v>
      </c>
    </row>
    <row r="16" spans="2:8" x14ac:dyDescent="0.25">
      <c r="B16" t="s">
        <v>10</v>
      </c>
      <c r="C16">
        <v>3</v>
      </c>
      <c r="D16" s="4">
        <f t="shared" si="0"/>
        <v>180</v>
      </c>
      <c r="E16" s="10"/>
      <c r="G16" s="10"/>
    </row>
    <row r="17" spans="2:8" x14ac:dyDescent="0.25">
      <c r="D17" s="4"/>
    </row>
    <row r="18" spans="2:8" x14ac:dyDescent="0.25">
      <c r="B18" s="7" t="s">
        <v>11</v>
      </c>
      <c r="D18" s="4"/>
      <c r="E18" s="4">
        <f>SUM(E14,E15)</f>
        <v>2040</v>
      </c>
      <c r="G18" s="2">
        <f>SUM(G14,G15)</f>
        <v>47.25</v>
      </c>
      <c r="H18" s="4">
        <f>E18/G18</f>
        <v>43.174603174603178</v>
      </c>
    </row>
  </sheetData>
  <mergeCells count="4">
    <mergeCell ref="E12:E13"/>
    <mergeCell ref="F12:F13"/>
    <mergeCell ref="E15:E16"/>
    <mergeCell ref="G15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2024-04-09T14:04:41Z</dcterms:modified>
</cp:coreProperties>
</file>